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ace-my.dps.mil/personal/michael_d_stearns_usace_army_mil/Documents/Desktop/"/>
    </mc:Choice>
  </mc:AlternateContent>
  <xr:revisionPtr revIDLastSave="164" documentId="13_ncr:1_{913BA4CF-95C9-44ED-8279-7523EE1EAEB9}" xr6:coauthVersionLast="47" xr6:coauthVersionMax="47" xr10:uidLastSave="{99BE93BC-BC96-4930-9F59-5B898529EAEF}"/>
  <workbookProtection workbookAlgorithmName="SHA-512" workbookHashValue="7KnunFmiXO3ItlNHBi1oxhvIzuDRvKZ9RDTlr5Z6tu4GFgsbOnSztlpGBiVJbz+2i/Qb3JXxCdylen3Hx8JYqw==" workbookSaltValue="N/aIhPoHfU4cEtml3hZwPw==" workbookSpinCount="100000" lockStructure="1"/>
  <bookViews>
    <workbookView xWindow="-120" yWindow="-90" windowWidth="57840" windowHeight="15690" xr2:uid="{00000000-000D-0000-FFFF-FFFF00000000}"/>
  </bookViews>
  <sheets>
    <sheet name="SB Goal Achievement" sheetId="6" r:id="rId1"/>
    <sheet name="SB Trends" sheetId="10" r:id="rId2"/>
    <sheet name="FY25 Pie Charts" sheetId="9" r:id="rId3"/>
    <sheet name="List of Acronyms" sheetId="5" r:id="rId4"/>
  </sheets>
  <definedNames>
    <definedName name="_xlnm.Print_Area" localSheetId="3">'List of Acronyms'!$A$1:$B$9</definedName>
    <definedName name="_xlnm.Print_Area" localSheetId="0">'SB Goal Achievement'!$A$1:$Z$15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" i="6" l="1"/>
  <c r="AQ14" i="10"/>
  <c r="AP14" i="10"/>
  <c r="AI14" i="10"/>
  <c r="AH14" i="10"/>
  <c r="AA14" i="10"/>
  <c r="Z14" i="10"/>
  <c r="S14" i="10"/>
  <c r="R14" i="10"/>
  <c r="K14" i="10"/>
  <c r="J14" i="10"/>
  <c r="AQ13" i="10"/>
  <c r="AP13" i="10"/>
  <c r="AN13" i="10"/>
  <c r="AR13" i="10"/>
  <c r="AO14" i="10"/>
  <c r="AN14" i="10"/>
  <c r="AO13" i="10"/>
  <c r="AG14" i="10"/>
  <c r="AF14" i="10"/>
  <c r="AJ13" i="10"/>
  <c r="AI13" i="10"/>
  <c r="AH13" i="10"/>
  <c r="AG13" i="10"/>
  <c r="AF13" i="10"/>
  <c r="Y14" i="10"/>
  <c r="X14" i="10"/>
  <c r="AB13" i="10"/>
  <c r="AA13" i="10"/>
  <c r="Z13" i="10"/>
  <c r="Y13" i="10"/>
  <c r="X13" i="10"/>
  <c r="Q14" i="10"/>
  <c r="T13" i="10"/>
  <c r="S13" i="10"/>
  <c r="R13" i="10"/>
  <c r="Q13" i="10"/>
  <c r="P13" i="10"/>
  <c r="K13" i="10"/>
  <c r="J13" i="10"/>
  <c r="L13" i="10"/>
  <c r="I14" i="10"/>
  <c r="I13" i="10"/>
  <c r="H14" i="10"/>
  <c r="H13" i="10"/>
  <c r="H12" i="10"/>
  <c r="D14" i="10"/>
  <c r="D13" i="10"/>
  <c r="C14" i="10"/>
  <c r="C13" i="10"/>
  <c r="E5" i="9"/>
  <c r="E6" i="9"/>
  <c r="E7" i="9"/>
  <c r="E8" i="9"/>
  <c r="E9" i="9"/>
  <c r="E4" i="9"/>
  <c r="C5" i="9"/>
  <c r="C6" i="9"/>
  <c r="C7" i="9"/>
  <c r="C8" i="9"/>
  <c r="C9" i="9"/>
  <c r="C4" i="9"/>
  <c r="Z6" i="6"/>
  <c r="T14" i="10" s="1"/>
  <c r="Z7" i="6"/>
  <c r="AB14" i="10" s="1"/>
  <c r="Z8" i="6"/>
  <c r="AJ14" i="10" s="1"/>
  <c r="Z9" i="6"/>
  <c r="AR14" i="10" s="1"/>
  <c r="L14" i="10"/>
  <c r="P14" i="10"/>
  <c r="AQ12" i="10"/>
  <c r="AP12" i="10"/>
  <c r="AO12" i="10"/>
  <c r="AN12" i="10"/>
  <c r="AI12" i="10"/>
  <c r="AH12" i="10"/>
  <c r="AG12" i="10"/>
  <c r="AF12" i="10"/>
  <c r="AA12" i="10"/>
  <c r="Z12" i="10"/>
  <c r="Y12" i="10"/>
  <c r="X12" i="10"/>
  <c r="S12" i="10"/>
  <c r="R12" i="10"/>
  <c r="Q12" i="10"/>
  <c r="P12" i="10"/>
  <c r="K12" i="10"/>
  <c r="J12" i="10"/>
  <c r="I12" i="10"/>
  <c r="D12" i="10"/>
  <c r="C12" i="10"/>
  <c r="AQ11" i="10"/>
  <c r="AP11" i="10"/>
  <c r="AO11" i="10"/>
  <c r="AN11" i="10"/>
  <c r="AI11" i="10"/>
  <c r="AH11" i="10"/>
  <c r="AG11" i="10"/>
  <c r="AF11" i="10"/>
  <c r="AA11" i="10"/>
  <c r="Z11" i="10"/>
  <c r="Y11" i="10"/>
  <c r="X11" i="10"/>
  <c r="S11" i="10"/>
  <c r="R11" i="10"/>
  <c r="Q11" i="10"/>
  <c r="P11" i="10"/>
  <c r="K11" i="10"/>
  <c r="J11" i="10"/>
  <c r="I11" i="10"/>
  <c r="H11" i="10"/>
  <c r="D11" i="10"/>
  <c r="C11" i="10"/>
  <c r="AQ10" i="10"/>
  <c r="AP10" i="10"/>
  <c r="AO10" i="10"/>
  <c r="AN10" i="10"/>
  <c r="AI10" i="10"/>
  <c r="AH10" i="10"/>
  <c r="AG10" i="10"/>
  <c r="AF10" i="10"/>
  <c r="AA10" i="10"/>
  <c r="Z10" i="10"/>
  <c r="Y10" i="10"/>
  <c r="X10" i="10"/>
  <c r="S10" i="10"/>
  <c r="R10" i="10"/>
  <c r="Q10" i="10"/>
  <c r="P10" i="10"/>
  <c r="K10" i="10"/>
  <c r="J10" i="10"/>
  <c r="I10" i="10"/>
  <c r="H10" i="10"/>
  <c r="D10" i="10"/>
  <c r="C10" i="10"/>
  <c r="AQ9" i="10"/>
  <c r="AP9" i="10"/>
  <c r="AO9" i="10"/>
  <c r="AN9" i="10"/>
  <c r="AI9" i="10"/>
  <c r="AH9" i="10"/>
  <c r="AG9" i="10"/>
  <c r="AF9" i="10"/>
  <c r="AA9" i="10"/>
  <c r="Z9" i="10"/>
  <c r="Y9" i="10"/>
  <c r="X9" i="10"/>
  <c r="S9" i="10"/>
  <c r="R9" i="10"/>
  <c r="Q9" i="10"/>
  <c r="P9" i="10"/>
  <c r="K9" i="10"/>
  <c r="J9" i="10"/>
  <c r="I9" i="10"/>
  <c r="H9" i="10"/>
  <c r="D9" i="10"/>
  <c r="C9" i="10"/>
  <c r="AQ8" i="10"/>
  <c r="AP8" i="10"/>
  <c r="AO8" i="10"/>
  <c r="AN8" i="10"/>
  <c r="AI8" i="10"/>
  <c r="AH8" i="10"/>
  <c r="AG8" i="10"/>
  <c r="AF8" i="10"/>
  <c r="AA8" i="10"/>
  <c r="Z8" i="10"/>
  <c r="Y8" i="10"/>
  <c r="X8" i="10"/>
  <c r="S8" i="10"/>
  <c r="R8" i="10"/>
  <c r="Q8" i="10"/>
  <c r="P8" i="10"/>
  <c r="K8" i="10"/>
  <c r="J8" i="10"/>
  <c r="I8" i="10"/>
  <c r="H8" i="10"/>
  <c r="D8" i="10"/>
  <c r="C8" i="10"/>
  <c r="AQ7" i="10"/>
  <c r="AP7" i="10"/>
  <c r="AO7" i="10"/>
  <c r="AN7" i="10"/>
  <c r="AI7" i="10"/>
  <c r="AH7" i="10"/>
  <c r="AG7" i="10"/>
  <c r="AF7" i="10"/>
  <c r="AA7" i="10"/>
  <c r="Z7" i="10"/>
  <c r="Y7" i="10"/>
  <c r="X7" i="10"/>
  <c r="S7" i="10"/>
  <c r="R7" i="10"/>
  <c r="Q7" i="10"/>
  <c r="P7" i="10"/>
  <c r="K7" i="10"/>
  <c r="J7" i="10"/>
  <c r="I7" i="10"/>
  <c r="H7" i="10"/>
  <c r="D7" i="10"/>
  <c r="C7" i="10"/>
  <c r="AQ6" i="10"/>
  <c r="AO6" i="10"/>
  <c r="AN6" i="10"/>
  <c r="AI6" i="10"/>
  <c r="AG6" i="10"/>
  <c r="AF6" i="10"/>
  <c r="AA6" i="10"/>
  <c r="Y6" i="10"/>
  <c r="X6" i="10"/>
  <c r="S6" i="10"/>
  <c r="Q6" i="10"/>
  <c r="P6" i="10"/>
  <c r="K6" i="10"/>
  <c r="I6" i="10"/>
  <c r="H6" i="10"/>
  <c r="D6" i="10"/>
  <c r="C6" i="10"/>
  <c r="AQ5" i="10"/>
  <c r="AO5" i="10"/>
  <c r="AN5" i="10"/>
  <c r="AI5" i="10"/>
  <c r="AG5" i="10"/>
  <c r="AF5" i="10"/>
  <c r="AA5" i="10"/>
  <c r="Y5" i="10"/>
  <c r="X5" i="10"/>
  <c r="S5" i="10"/>
  <c r="Q5" i="10"/>
  <c r="P5" i="10"/>
  <c r="K5" i="10"/>
  <c r="I5" i="10"/>
  <c r="H5" i="10"/>
  <c r="D5" i="10"/>
  <c r="C5" i="10"/>
  <c r="AQ4" i="10"/>
  <c r="AO4" i="10"/>
  <c r="AN4" i="10"/>
  <c r="AI4" i="10"/>
  <c r="AG4" i="10"/>
  <c r="AF4" i="10"/>
  <c r="AA4" i="10"/>
  <c r="Y4" i="10"/>
  <c r="X4" i="10"/>
  <c r="S4" i="10"/>
  <c r="Q4" i="10"/>
  <c r="P4" i="10"/>
  <c r="K4" i="10"/>
  <c r="I4" i="10"/>
  <c r="H4" i="10"/>
  <c r="D4" i="10"/>
  <c r="C4" i="10"/>
  <c r="AQ3" i="10"/>
  <c r="AO3" i="10"/>
  <c r="AN3" i="10"/>
  <c r="AI3" i="10"/>
  <c r="AG3" i="10"/>
  <c r="AF3" i="10"/>
  <c r="AA3" i="10"/>
  <c r="Y3" i="10"/>
  <c r="X3" i="10"/>
  <c r="S3" i="10"/>
  <c r="Q3" i="10"/>
  <c r="P3" i="10"/>
  <c r="K3" i="10"/>
  <c r="I3" i="10"/>
  <c r="H3" i="10"/>
  <c r="C3" i="10"/>
  <c r="AQ2" i="10"/>
  <c r="AO2" i="10"/>
  <c r="AN2" i="10"/>
  <c r="AI2" i="10"/>
  <c r="AG2" i="10"/>
  <c r="AF2" i="10"/>
  <c r="AA2" i="10"/>
  <c r="Y2" i="10"/>
  <c r="X2" i="10"/>
  <c r="S2" i="10"/>
  <c r="Q2" i="10"/>
  <c r="P2" i="10"/>
  <c r="K2" i="10"/>
  <c r="I2" i="10"/>
  <c r="H2" i="10"/>
  <c r="C2" i="10"/>
  <c r="D3" i="10"/>
  <c r="D2" i="10"/>
  <c r="B5" i="9"/>
  <c r="B6" i="9"/>
  <c r="B7" i="9"/>
  <c r="B8" i="9"/>
  <c r="B9" i="9"/>
  <c r="B2" i="9"/>
  <c r="U7" i="6"/>
  <c r="AZ6" i="6"/>
  <c r="T6" i="10" s="1"/>
  <c r="AF6" i="6"/>
  <c r="T2" i="10" s="1"/>
  <c r="AF7" i="6"/>
  <c r="AB2" i="10" s="1"/>
  <c r="AF8" i="6"/>
  <c r="AJ2" i="10" s="1"/>
  <c r="AF9" i="6"/>
  <c r="AR2" i="10" s="1"/>
  <c r="AF5" i="6"/>
  <c r="L2" i="10" s="1"/>
  <c r="AK6" i="6"/>
  <c r="T3" i="10" s="1"/>
  <c r="AK7" i="6"/>
  <c r="AB3" i="10" s="1"/>
  <c r="AK8" i="6"/>
  <c r="AJ3" i="10" s="1"/>
  <c r="AK9" i="6"/>
  <c r="AR3" i="10" s="1"/>
  <c r="AK5" i="6"/>
  <c r="L3" i="10" s="1"/>
  <c r="AP6" i="6"/>
  <c r="T4" i="10" s="1"/>
  <c r="AP7" i="6"/>
  <c r="AB4" i="10" s="1"/>
  <c r="AP8" i="6"/>
  <c r="AJ4" i="10" s="1"/>
  <c r="AP9" i="6"/>
  <c r="AR4" i="10" s="1"/>
  <c r="AP5" i="6"/>
  <c r="L4" i="10" s="1"/>
  <c r="AU6" i="6"/>
  <c r="T5" i="10" s="1"/>
  <c r="AU7" i="6"/>
  <c r="AB5" i="10" s="1"/>
  <c r="AU8" i="6"/>
  <c r="AJ5" i="10" s="1"/>
  <c r="AU9" i="6"/>
  <c r="AR5" i="10" s="1"/>
  <c r="AU5" i="6"/>
  <c r="L5" i="10" s="1"/>
  <c r="AZ7" i="6"/>
  <c r="AB6" i="10" s="1"/>
  <c r="AZ8" i="6"/>
  <c r="AJ6" i="10" s="1"/>
  <c r="AZ9" i="6"/>
  <c r="AR6" i="10" s="1"/>
  <c r="AZ5" i="6"/>
  <c r="L6" i="10" s="1"/>
  <c r="BE6" i="6"/>
  <c r="T7" i="10" s="1"/>
  <c r="BE7" i="6"/>
  <c r="AB7" i="10" s="1"/>
  <c r="BE8" i="6"/>
  <c r="AJ7" i="10" s="1"/>
  <c r="BE9" i="6"/>
  <c r="AR7" i="10" s="1"/>
  <c r="BE5" i="6"/>
  <c r="L7" i="10" s="1"/>
  <c r="BJ6" i="6"/>
  <c r="T8" i="10" s="1"/>
  <c r="BJ7" i="6"/>
  <c r="AB8" i="10" s="1"/>
  <c r="BJ8" i="6"/>
  <c r="AJ8" i="10" s="1"/>
  <c r="BJ9" i="6"/>
  <c r="AR8" i="10" s="1"/>
  <c r="BJ5" i="6"/>
  <c r="L8" i="10" s="1"/>
  <c r="F9" i="6"/>
  <c r="AR10" i="10" s="1"/>
  <c r="F8" i="6"/>
  <c r="AJ10" i="10" s="1"/>
  <c r="F7" i="6"/>
  <c r="AB10" i="10" s="1"/>
  <c r="F6" i="6"/>
  <c r="T10" i="10" s="1"/>
  <c r="F5" i="6"/>
  <c r="L10" i="10" s="1"/>
  <c r="K9" i="6"/>
  <c r="AR11" i="10" s="1"/>
  <c r="K8" i="6"/>
  <c r="AJ11" i="10" s="1"/>
  <c r="K7" i="6"/>
  <c r="AB11" i="10" s="1"/>
  <c r="K6" i="6"/>
  <c r="T11" i="10" s="1"/>
  <c r="K5" i="6"/>
  <c r="L11" i="10" s="1"/>
  <c r="P9" i="6"/>
  <c r="AR12" i="10" s="1"/>
  <c r="P8" i="6"/>
  <c r="AJ12" i="10" s="1"/>
  <c r="P7" i="6"/>
  <c r="AB12" i="10" s="1"/>
  <c r="P6" i="6"/>
  <c r="T12" i="10" s="1"/>
  <c r="P5" i="6"/>
  <c r="L12" i="10" s="1"/>
  <c r="U6" i="6"/>
  <c r="U8" i="6"/>
  <c r="U9" i="6"/>
  <c r="U5" i="6"/>
  <c r="BO6" i="6"/>
  <c r="T9" i="10" s="1"/>
  <c r="BO7" i="6"/>
  <c r="AB9" i="10" s="1"/>
  <c r="BO8" i="6"/>
  <c r="AJ9" i="10" s="1"/>
  <c r="BO9" i="6"/>
  <c r="AR9" i="10" s="1"/>
  <c r="BO5" i="6"/>
  <c r="L9" i="10" s="1"/>
  <c r="F6" i="9" l="1"/>
  <c r="F7" i="9"/>
  <c r="F8" i="9"/>
  <c r="F9" i="9"/>
  <c r="F5" i="9"/>
  <c r="D9" i="9"/>
  <c r="D8" i="9"/>
  <c r="D7" i="9"/>
  <c r="D6" i="9"/>
  <c r="D5" i="9"/>
</calcChain>
</file>

<file path=xl/sharedStrings.xml><?xml version="1.0" encoding="utf-8"?>
<sst xmlns="http://schemas.openxmlformats.org/spreadsheetml/2006/main" count="178" uniqueCount="76">
  <si>
    <r>
      <rPr>
        <b/>
        <sz val="11"/>
        <color rgb="FF000000"/>
        <rFont val="Calibri"/>
      </rPr>
      <t xml:space="preserve">USACE - Baltimore District
Small Business Goals / Achievements
Last Five Fiscal Years
</t>
    </r>
    <r>
      <rPr>
        <b/>
        <i/>
        <sz val="11"/>
        <color rgb="FF0070C0"/>
        <rFont val="Calibri"/>
      </rPr>
      <t>(as of April 28, 2025)</t>
    </r>
  </si>
  <si>
    <t>SB
Category</t>
  </si>
  <si>
    <r>
      <rPr>
        <b/>
        <sz val="11"/>
        <color rgb="FF000000"/>
        <rFont val="Calibri"/>
        <scheme val="minor"/>
      </rPr>
      <t>FY21</t>
    </r>
    <r>
      <rPr>
        <b/>
        <vertAlign val="superscript"/>
        <sz val="11"/>
        <color rgb="FF000000"/>
        <rFont val="Calibri"/>
        <scheme val="minor"/>
      </rPr>
      <t>1</t>
    </r>
  </si>
  <si>
    <r>
      <t>FY22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</si>
  <si>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FY23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</si>
  <si>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b/>
        <sz val="11"/>
        <color rgb="FF000000"/>
        <rFont val="Calibri"/>
        <scheme val="minor"/>
      </rPr>
      <t>FY24</t>
    </r>
    <r>
      <rPr>
        <b/>
        <vertAlign val="superscript"/>
        <sz val="11"/>
        <color rgb="FF000000"/>
        <rFont val="Calibri"/>
        <scheme val="minor"/>
      </rPr>
      <t>1</t>
    </r>
  </si>
  <si>
    <t>FY25
(as of April 28, 2025)</t>
  </si>
  <si>
    <r>
      <t>FY13</t>
    </r>
    <r>
      <rPr>
        <b/>
        <vertAlign val="superscript"/>
        <sz val="11"/>
        <color rgb="FF000000"/>
        <rFont val="Calibri"/>
        <scheme val="minor"/>
      </rPr>
      <t>1</t>
    </r>
  </si>
  <si>
    <r>
      <t>FY14</t>
    </r>
    <r>
      <rPr>
        <b/>
        <vertAlign val="superscript"/>
        <sz val="11"/>
        <color rgb="FF000000"/>
        <rFont val="Calibri"/>
        <scheme val="minor"/>
      </rPr>
      <t>1</t>
    </r>
  </si>
  <si>
    <r>
      <t>FY15</t>
    </r>
    <r>
      <rPr>
        <b/>
        <vertAlign val="superscript"/>
        <sz val="11"/>
        <color rgb="FF000000"/>
        <rFont val="Calibri"/>
        <scheme val="minor"/>
      </rPr>
      <t>1</t>
    </r>
  </si>
  <si>
    <r>
      <t>FY16</t>
    </r>
    <r>
      <rPr>
        <b/>
        <vertAlign val="superscript"/>
        <sz val="11"/>
        <color rgb="FF000000"/>
        <rFont val="Calibri"/>
        <scheme val="minor"/>
      </rPr>
      <t>1</t>
    </r>
  </si>
  <si>
    <r>
      <t>FY17</t>
    </r>
    <r>
      <rPr>
        <b/>
        <vertAlign val="superscript"/>
        <sz val="11"/>
        <color rgb="FF000000"/>
        <rFont val="Calibri"/>
        <scheme val="minor"/>
      </rPr>
      <t>1</t>
    </r>
  </si>
  <si>
    <r>
      <t>FY18</t>
    </r>
    <r>
      <rPr>
        <b/>
        <vertAlign val="superscript"/>
        <sz val="11"/>
        <color rgb="FF000000"/>
        <rFont val="Calibri"/>
        <scheme val="minor"/>
      </rPr>
      <t>1</t>
    </r>
  </si>
  <si>
    <r>
      <rPr>
        <b/>
        <sz val="11"/>
        <color rgb="FF000000"/>
        <rFont val="Calibri"/>
        <scheme val="minor"/>
      </rPr>
      <t>FY19</t>
    </r>
    <r>
      <rPr>
        <b/>
        <vertAlign val="superscript"/>
        <sz val="11"/>
        <color rgb="FF000000"/>
        <rFont val="Calibri"/>
        <scheme val="minor"/>
      </rPr>
      <t>1</t>
    </r>
  </si>
  <si>
    <r>
      <rPr>
        <b/>
        <sz val="11"/>
        <color rgb="FF000000"/>
        <rFont val="Calibri"/>
        <scheme val="minor"/>
      </rPr>
      <t>FY20</t>
    </r>
    <r>
      <rPr>
        <b/>
        <vertAlign val="superscript"/>
        <sz val="11"/>
        <color rgb="FF000000"/>
        <rFont val="Calibri"/>
        <scheme val="minor"/>
      </rPr>
      <t>1</t>
    </r>
  </si>
  <si>
    <t>Total
Contract
Actions</t>
  </si>
  <si>
    <t>Total
Contract
Dollars</t>
  </si>
  <si>
    <t>Goals
(Army)</t>
  </si>
  <si>
    <t>Goals
(NAB)</t>
  </si>
  <si>
    <t>Goals
(Actual)</t>
  </si>
  <si>
    <t>SB</t>
  </si>
  <si>
    <t>?????</t>
  </si>
  <si>
    <t>SDB</t>
  </si>
  <si>
    <t>SDVOSB</t>
  </si>
  <si>
    <t>WOSB</t>
  </si>
  <si>
    <t>HUBZone</t>
  </si>
  <si>
    <r>
      <rPr>
        <vertAlign val="superscript"/>
        <sz val="11"/>
        <color rgb="FF000000"/>
        <rFont val="Calibri"/>
      </rPr>
      <t>1</t>
    </r>
    <r>
      <rPr>
        <sz val="11"/>
        <color rgb="FF000000"/>
        <rFont val="Calibri"/>
      </rPr>
      <t xml:space="preserve"> 'Total Contract Actions' and 'Total Contract Dollars' excludes deobligations that are associated with contracts for which the most recent positive-dollar obligation was more than one fiscal year prior.  This is per guidance from the SBA (refer to 87 FR 37371 - Procurement Scorecard Program; Treatment of Deobligations).  Exclusions provide a better representation on actual small business accomplishments.</t>
    </r>
  </si>
  <si>
    <t>Explanation of Colors</t>
  </si>
  <si>
    <t>Goals (Actual) met or exceeded Goals (Army) and Goals (NAB).</t>
  </si>
  <si>
    <t>Goals (Actual) met or exceeded Goals (Army) or Goals (NAB) but not both.</t>
  </si>
  <si>
    <t>Goals (Actual) did not meet Goals (Army) and Goals (NAB).</t>
  </si>
  <si>
    <t>Total</t>
  </si>
  <si>
    <t>Fiscal
Year</t>
  </si>
  <si>
    <t>Total
Actions</t>
  </si>
  <si>
    <t>Total
Dollars</t>
  </si>
  <si>
    <t>SB
Actions</t>
  </si>
  <si>
    <t>SB
Dollars</t>
  </si>
  <si>
    <t>SB Goals
(Army)</t>
  </si>
  <si>
    <t>SB Goals
(NAB)</t>
  </si>
  <si>
    <t>SB Goals
(Actual)</t>
  </si>
  <si>
    <t>SDB
Actions</t>
  </si>
  <si>
    <t>SDB
Dollars</t>
  </si>
  <si>
    <t>SDB
Goals
(Army)</t>
  </si>
  <si>
    <t>SDB
Goals
(NAB)</t>
  </si>
  <si>
    <t>SDB
Goals
(Actual)</t>
  </si>
  <si>
    <t>SDVOSB
Actions</t>
  </si>
  <si>
    <t>SDVOSB
Dollars</t>
  </si>
  <si>
    <t>SDVOSB Goals
(Army)</t>
  </si>
  <si>
    <t>SDVOSB Goals
(NAB)</t>
  </si>
  <si>
    <t>SDVOSB Goals
(Actual)</t>
  </si>
  <si>
    <t>WOSB
Actions</t>
  </si>
  <si>
    <t>WOSB
Dollars</t>
  </si>
  <si>
    <t>WOSB Goals
(Army)</t>
  </si>
  <si>
    <t>WOSB Goals
(NAB)</t>
  </si>
  <si>
    <t>WOSB Goals
(Actual)</t>
  </si>
  <si>
    <t>HUBZone
Actions</t>
  </si>
  <si>
    <t>HUBZone
Dollars</t>
  </si>
  <si>
    <t>HUBZone Goals
(Army)</t>
  </si>
  <si>
    <t>HUBZone Goals
(NAB)</t>
  </si>
  <si>
    <t>HUBZone  Goals
(Actual)</t>
  </si>
  <si>
    <t>FY25</t>
  </si>
  <si>
    <t>Percentage
of
Contract
Actions</t>
  </si>
  <si>
    <t>Percentage
of
Total
Contract
Dollars</t>
  </si>
  <si>
    <t>Acronym</t>
  </si>
  <si>
    <t>Acronym Expansion</t>
  </si>
  <si>
    <t>FY</t>
  </si>
  <si>
    <t>Fiscal Year</t>
  </si>
  <si>
    <t>Historically Underutilized Business Zone</t>
  </si>
  <si>
    <t>NAB</t>
  </si>
  <si>
    <t>U.S. Army Corps of Engineers - Baltimore District</t>
  </si>
  <si>
    <t>Small Business</t>
  </si>
  <si>
    <t>SBA</t>
  </si>
  <si>
    <t>Small Business Administration</t>
  </si>
  <si>
    <t>Small Disadvantaged Business</t>
  </si>
  <si>
    <t>Service-Disabled Veteran-Owned Small Business</t>
  </si>
  <si>
    <t>Women-Owned Small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</si>
</sst>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_);_([$$-409]* \(#,##0\);_([$$-409]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000000"/>
      <name val="Calibri"/>
      <scheme val="minor"/>
    </font>
    <font>
      <b/>
      <vertAlign val="superscript"/>
      <sz val="11"/>
      <color rgb="FF000000"/>
      <name val="Calibri"/>
      <scheme val="minor"/>
    </font>
    <font>
      <vertAlign val="superscript"/>
      <sz val="11"/>
      <color rgb="FF000000"/>
      <name val="Calibri"/>
    </font>
    <font>
      <sz val="11"/>
      <color rgb="FF000000"/>
      <name val="Calibri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</font>
    <font>
      <b/>
      <i/>
      <sz val="11"/>
      <color rgb="FF0070C0"/>
      <name val="Calibri"/>
    </font>
    <font>
      <b/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164" fontId="0" fillId="0" borderId="1" xfId="8" applyNumberFormat="1" applyFont="1" applyBorder="1" applyAlignment="1">
      <alignment horizontal="left" vertical="center"/>
    </xf>
    <xf numFmtId="10" fontId="0" fillId="0" borderId="1" xfId="1" applyNumberFormat="1" applyFont="1" applyBorder="1" applyAlignment="1">
      <alignment horizontal="center" vertical="center"/>
    </xf>
    <xf numFmtId="10" fontId="0" fillId="4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5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1" xfId="8" applyNumberFormat="1" applyFont="1" applyBorder="1" applyAlignment="1">
      <alignment vertical="center"/>
    </xf>
    <xf numFmtId="10" fontId="0" fillId="2" borderId="1" xfId="1" applyNumberFormat="1" applyFont="1" applyFill="1" applyBorder="1" applyAlignment="1">
      <alignment horizontal="center" vertical="center"/>
    </xf>
    <xf numFmtId="10" fontId="0" fillId="5" borderId="1" xfId="1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10" fontId="0" fillId="0" borderId="5" xfId="1" applyNumberFormat="1" applyFont="1" applyBorder="1" applyAlignment="1">
      <alignment horizontal="center" vertical="center"/>
    </xf>
    <xf numFmtId="10" fontId="0" fillId="5" borderId="5" xfId="1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0" fontId="0" fillId="0" borderId="6" xfId="1" applyNumberFormat="1" applyFont="1" applyBorder="1" applyAlignment="1">
      <alignment horizontal="center" vertical="center"/>
    </xf>
    <xf numFmtId="10" fontId="0" fillId="5" borderId="6" xfId="1" applyNumberFormat="1" applyFont="1" applyFill="1" applyBorder="1" applyAlignment="1">
      <alignment horizontal="center" vertical="center"/>
    </xf>
    <xf numFmtId="10" fontId="0" fillId="4" borderId="6" xfId="1" applyNumberFormat="1" applyFont="1" applyFill="1" applyBorder="1" applyAlignment="1">
      <alignment horizontal="center" vertical="center"/>
    </xf>
    <xf numFmtId="10" fontId="0" fillId="2" borderId="5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3" fillId="0" borderId="7" xfId="0" applyFont="1" applyBorder="1" applyAlignment="1">
      <alignment horizontal="center" vertical="center"/>
    </xf>
    <xf numFmtId="164" fontId="13" fillId="0" borderId="7" xfId="8" applyNumberFormat="1" applyFont="1" applyBorder="1" applyAlignment="1">
      <alignment horizontal="left" vertical="center"/>
    </xf>
    <xf numFmtId="10" fontId="13" fillId="0" borderId="7" xfId="1" applyNumberFormat="1" applyFont="1" applyBorder="1" applyAlignment="1">
      <alignment horizontal="center" vertical="center"/>
    </xf>
    <xf numFmtId="10" fontId="13" fillId="5" borderId="7" xfId="1" applyNumberFormat="1" applyFont="1" applyFill="1" applyBorder="1" applyAlignment="1">
      <alignment horizontal="center" vertical="center"/>
    </xf>
    <xf numFmtId="10" fontId="13" fillId="4" borderId="7" xfId="1" applyNumberFormat="1" applyFont="1" applyFill="1" applyBorder="1" applyAlignment="1">
      <alignment horizontal="center" vertical="center"/>
    </xf>
    <xf numFmtId="10" fontId="13" fillId="2" borderId="7" xfId="1" applyNumberFormat="1" applyFont="1" applyFill="1" applyBorder="1" applyAlignment="1">
      <alignment horizontal="center" vertical="center"/>
    </xf>
    <xf numFmtId="164" fontId="0" fillId="0" borderId="8" xfId="8" applyNumberFormat="1" applyFont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64" fontId="0" fillId="0" borderId="0" xfId="0" applyNumberFormat="1"/>
    <xf numFmtId="10" fontId="0" fillId="0" borderId="8" xfId="0" applyNumberForma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center" vertical="center"/>
    </xf>
    <xf numFmtId="10" fontId="0" fillId="0" borderId="0" xfId="1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4" fontId="0" fillId="0" borderId="1" xfId="8" applyNumberFormat="1" applyFont="1" applyFill="1" applyBorder="1" applyAlignment="1">
      <alignment horizontal="left" vertical="center"/>
    </xf>
    <xf numFmtId="10" fontId="0" fillId="0" borderId="1" xfId="1" applyNumberFormat="1" applyFont="1" applyFill="1" applyBorder="1" applyAlignment="1">
      <alignment horizontal="center" vertical="center"/>
    </xf>
    <xf numFmtId="164" fontId="0" fillId="0" borderId="1" xfId="8" applyNumberFormat="1" applyFont="1" applyFill="1" applyBorder="1" applyAlignment="1">
      <alignment vertical="center"/>
    </xf>
    <xf numFmtId="165" fontId="0" fillId="0" borderId="1" xfId="8" applyNumberFormat="1" applyFont="1" applyBorder="1" applyAlignment="1">
      <alignment horizontal="left" vertical="center"/>
    </xf>
    <xf numFmtId="0" fontId="0" fillId="3" borderId="6" xfId="0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10" fontId="0" fillId="2" borderId="6" xfId="1" applyNumberFormat="1" applyFont="1" applyFill="1" applyBorder="1" applyAlignment="1">
      <alignment horizontal="center" vertical="center"/>
    </xf>
    <xf numFmtId="10" fontId="0" fillId="4" borderId="5" xfId="1" applyNumberFormat="1" applyFont="1" applyFill="1" applyBorder="1" applyAlignment="1">
      <alignment horizontal="center" vertical="center"/>
    </xf>
    <xf numFmtId="10" fontId="13" fillId="0" borderId="7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9">
    <cellStyle name="Currency" xfId="8" builtinId="4"/>
    <cellStyle name="Currency 2" xfId="3" xr:uid="{00000000-0005-0000-0000-000000000000}"/>
    <cellStyle name="Normal" xfId="0" builtinId="0"/>
    <cellStyle name="Normal 2" xfId="4" xr:uid="{00000000-0005-0000-0000-000002000000}"/>
    <cellStyle name="Normal 2 2" xfId="5" xr:uid="{00000000-0005-0000-0000-000003000000}"/>
    <cellStyle name="Normal 3" xfId="2" xr:uid="{00000000-0005-0000-0000-000004000000}"/>
    <cellStyle name="Normal 4" xfId="7" xr:uid="{00000000-0005-0000-0000-000005000000}"/>
    <cellStyle name="Percent" xfId="1" builtinId="5"/>
    <cellStyle name="Percent 2" xfId="6" xr:uid="{00000000-0005-0000-0000-000007000000}"/>
  </cellStyles>
  <dxfs count="0"/>
  <tableStyles count="0" defaultTableStyle="TableStyleMedium9" defaultPivotStyle="PivotStyleLight16"/>
  <colors>
    <mruColors>
      <color rgb="FFCF0000"/>
      <color rgb="FFFFCC01"/>
      <color rgb="FF2DAA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NAB SB Goal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'SB Trends'!$J$1</c:f>
              <c:strCache>
                <c:ptCount val="1"/>
                <c:pt idx="0">
                  <c:v>SB Goals
(Army)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val>
            <c:numRef>
              <c:f>'SB Trends'!$J$2:$J$14</c:f>
              <c:numCache>
                <c:formatCode>0.00%</c:formatCode>
                <c:ptCount val="13"/>
                <c:pt idx="5">
                  <c:v>0.26</c:v>
                </c:pt>
                <c:pt idx="6">
                  <c:v>0.26</c:v>
                </c:pt>
                <c:pt idx="7">
                  <c:v>0.27860000000000001</c:v>
                </c:pt>
                <c:pt idx="8">
                  <c:v>0.27860000000000001</c:v>
                </c:pt>
                <c:pt idx="9">
                  <c:v>0.26600000000000001</c:v>
                </c:pt>
                <c:pt idx="10">
                  <c:v>0.23749999999999999</c:v>
                </c:pt>
                <c:pt idx="11">
                  <c:v>0.26</c:v>
                </c:pt>
                <c:pt idx="12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0-4F30-8AF5-64C5783677E0}"/>
            </c:ext>
          </c:extLst>
        </c:ser>
        <c:ser>
          <c:idx val="0"/>
          <c:order val="1"/>
          <c:tx>
            <c:strRef>
              <c:f>'SB Trends'!$K$1</c:f>
              <c:strCache>
                <c:ptCount val="1"/>
                <c:pt idx="0">
                  <c:v>SB Goals
(NAB)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Trends'!$G$2:$G$14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Trends'!$K$2:$K$14</c:f>
              <c:numCache>
                <c:formatCode>0.00%</c:formatCode>
                <c:ptCount val="13"/>
                <c:pt idx="0">
                  <c:v>0.23</c:v>
                </c:pt>
                <c:pt idx="1">
                  <c:v>0.23</c:v>
                </c:pt>
                <c:pt idx="2">
                  <c:v>0.25</c:v>
                </c:pt>
                <c:pt idx="3">
                  <c:v>0.24079999999999999</c:v>
                </c:pt>
                <c:pt idx="4">
                  <c:v>0.29649999999999999</c:v>
                </c:pt>
                <c:pt idx="5">
                  <c:v>0.27</c:v>
                </c:pt>
                <c:pt idx="6">
                  <c:v>0.32300000000000001</c:v>
                </c:pt>
                <c:pt idx="7">
                  <c:v>0.27979999999999999</c:v>
                </c:pt>
                <c:pt idx="8">
                  <c:v>0.223</c:v>
                </c:pt>
                <c:pt idx="9">
                  <c:v>6.7000000000000004E-2</c:v>
                </c:pt>
                <c:pt idx="10">
                  <c:v>0.18</c:v>
                </c:pt>
                <c:pt idx="11">
                  <c:v>0.1</c:v>
                </c:pt>
                <c:pt idx="12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0-4F30-8AF5-64C5783677E0}"/>
            </c:ext>
          </c:extLst>
        </c:ser>
        <c:ser>
          <c:idx val="1"/>
          <c:order val="2"/>
          <c:tx>
            <c:strRef>
              <c:f>'SB Trends'!$L$1</c:f>
              <c:strCache>
                <c:ptCount val="1"/>
                <c:pt idx="0">
                  <c:v>SB Goals
(Actual)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Trends'!$G$2:$G$14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Trends'!$L$2:$L$14</c:f>
              <c:numCache>
                <c:formatCode>0.00%</c:formatCode>
                <c:ptCount val="13"/>
                <c:pt idx="0">
                  <c:v>0.28979979357965269</c:v>
                </c:pt>
                <c:pt idx="1">
                  <c:v>0.24576975538928159</c:v>
                </c:pt>
                <c:pt idx="2">
                  <c:v>0.19773568656418719</c:v>
                </c:pt>
                <c:pt idx="3">
                  <c:v>0.37023512116490082</c:v>
                </c:pt>
                <c:pt idx="4">
                  <c:v>0.30971223216687549</c:v>
                </c:pt>
                <c:pt idx="5">
                  <c:v>0.26323924999351844</c:v>
                </c:pt>
                <c:pt idx="6">
                  <c:v>0.2933300169120614</c:v>
                </c:pt>
                <c:pt idx="7">
                  <c:v>0.20438856842993425</c:v>
                </c:pt>
                <c:pt idx="8">
                  <c:v>0.17500371045129573</c:v>
                </c:pt>
                <c:pt idx="9">
                  <c:v>0.30785828443227348</c:v>
                </c:pt>
                <c:pt idx="10">
                  <c:v>0.22019205275491449</c:v>
                </c:pt>
                <c:pt idx="11">
                  <c:v>0.29659521209259571</c:v>
                </c:pt>
                <c:pt idx="12">
                  <c:v>0.2869331209712338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10-4F30-8AF5-64C578367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079888"/>
        <c:axId val="1763409344"/>
      </c:lineChart>
      <c:catAx>
        <c:axId val="20110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3409344"/>
        <c:crosses val="autoZero"/>
        <c:auto val="1"/>
        <c:lblAlgn val="ctr"/>
        <c:lblOffset val="100"/>
        <c:noMultiLvlLbl val="0"/>
      </c:catAx>
      <c:valAx>
        <c:axId val="176340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0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NAB SDB</a:t>
            </a:r>
            <a:r>
              <a:rPr lang="en-US" baseline="0"/>
              <a:t> Goal Trend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'SB Trends'!$R$1</c:f>
              <c:strCache>
                <c:ptCount val="1"/>
                <c:pt idx="0">
                  <c:v>SDB
Goals
(Army)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val>
            <c:numRef>
              <c:f>'SB Trends'!$R$2:$R$14</c:f>
              <c:numCache>
                <c:formatCode>0.00%</c:formatCode>
                <c:ptCount val="13"/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0.12280000000000001</c:v>
                </c:pt>
                <c:pt idx="10">
                  <c:v>0.15</c:v>
                </c:pt>
                <c:pt idx="11">
                  <c:v>0.15770000000000001</c:v>
                </c:pt>
                <c:pt idx="12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3-408B-B093-299ECF684654}"/>
            </c:ext>
          </c:extLst>
        </c:ser>
        <c:ser>
          <c:idx val="0"/>
          <c:order val="1"/>
          <c:tx>
            <c:strRef>
              <c:f>'SB Trends'!$S$1</c:f>
              <c:strCache>
                <c:ptCount val="1"/>
                <c:pt idx="0">
                  <c:v>SDB
Goals
(NAB)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Trends'!$O$2:$O$14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Trends'!$S$2:$S$14</c:f>
              <c:numCache>
                <c:formatCode>0.00%</c:formatCode>
                <c:ptCount val="1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0.15570000000000001</c:v>
                </c:pt>
                <c:pt idx="4">
                  <c:v>0.15570000000000001</c:v>
                </c:pt>
                <c:pt idx="5">
                  <c:v>0.17</c:v>
                </c:pt>
                <c:pt idx="6">
                  <c:v>9.1999999999999998E-2</c:v>
                </c:pt>
                <c:pt idx="7">
                  <c:v>0.13950000000000001</c:v>
                </c:pt>
                <c:pt idx="8">
                  <c:v>4.07E-2</c:v>
                </c:pt>
                <c:pt idx="9">
                  <c:v>5.2999999999999999E-2</c:v>
                </c:pt>
                <c:pt idx="10">
                  <c:v>5.2999999999999999E-2</c:v>
                </c:pt>
                <c:pt idx="11">
                  <c:v>7.0000000000000007E-2</c:v>
                </c:pt>
                <c:pt idx="12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3-408B-B093-299ECF684654}"/>
            </c:ext>
          </c:extLst>
        </c:ser>
        <c:ser>
          <c:idx val="1"/>
          <c:order val="2"/>
          <c:tx>
            <c:strRef>
              <c:f>'SB Trends'!$T$1</c:f>
              <c:strCache>
                <c:ptCount val="1"/>
                <c:pt idx="0">
                  <c:v>SDB
Goals
(Actual)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Trends'!$O$2:$O$14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Trends'!$T$2:$T$14</c:f>
              <c:numCache>
                <c:formatCode>0.00%</c:formatCode>
                <c:ptCount val="13"/>
                <c:pt idx="0">
                  <c:v>0.20339879922691148</c:v>
                </c:pt>
                <c:pt idx="1">
                  <c:v>0.13731000622053102</c:v>
                </c:pt>
                <c:pt idx="2">
                  <c:v>0.14036172191876362</c:v>
                </c:pt>
                <c:pt idx="3">
                  <c:v>0.21032455035116732</c:v>
                </c:pt>
                <c:pt idx="4">
                  <c:v>0.20883416902992391</c:v>
                </c:pt>
                <c:pt idx="5">
                  <c:v>0.13897473967535973</c:v>
                </c:pt>
                <c:pt idx="6">
                  <c:v>0.19185631723852994</c:v>
                </c:pt>
                <c:pt idx="7">
                  <c:v>0.11172113842278703</c:v>
                </c:pt>
                <c:pt idx="8">
                  <c:v>0.10873403177016827</c:v>
                </c:pt>
                <c:pt idx="9">
                  <c:v>0.165079510472496</c:v>
                </c:pt>
                <c:pt idx="10">
                  <c:v>0.16344322920836576</c:v>
                </c:pt>
                <c:pt idx="11">
                  <c:v>0.21051930246352576</c:v>
                </c:pt>
                <c:pt idx="12">
                  <c:v>0.1970648679575373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C3-408B-B093-299ECF684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077568"/>
        <c:axId val="1650522400"/>
      </c:lineChart>
      <c:catAx>
        <c:axId val="2011077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</a:t>
                </a:r>
                <a:r>
                  <a:rPr lang="en-US" baseline="0"/>
                  <a:t> Year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0522400"/>
        <c:crosses val="autoZero"/>
        <c:auto val="1"/>
        <c:lblAlgn val="ctr"/>
        <c:lblOffset val="100"/>
        <c:noMultiLvlLbl val="0"/>
      </c:catAx>
      <c:valAx>
        <c:axId val="165052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07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NAB</a:t>
            </a:r>
            <a:r>
              <a:rPr lang="en-US" baseline="0"/>
              <a:t> SDVOSB Goal Trend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'SB Trends'!$Z$1</c:f>
              <c:strCache>
                <c:ptCount val="1"/>
                <c:pt idx="0">
                  <c:v>SDVOSB Goals
(Army)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val>
            <c:numRef>
              <c:f>'SB Trends'!$Z$2:$Z$14</c:f>
              <c:numCache>
                <c:formatCode>0.00%</c:formatCode>
                <c:ptCount val="13"/>
                <c:pt idx="5">
                  <c:v>0.05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6E-43B7-BAC1-A46D1AD5E64D}"/>
            </c:ext>
          </c:extLst>
        </c:ser>
        <c:ser>
          <c:idx val="0"/>
          <c:order val="1"/>
          <c:tx>
            <c:strRef>
              <c:f>'SB Trends'!$AA$1</c:f>
              <c:strCache>
                <c:ptCount val="1"/>
                <c:pt idx="0">
                  <c:v>SDVOSB Goals
(NAB)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Trends'!$W$2:$W$14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Trends'!$AA$2:$AA$14</c:f>
              <c:numCache>
                <c:formatCode>0.00%</c:formatCode>
                <c:ptCount val="13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2.18E-2</c:v>
                </c:pt>
                <c:pt idx="4">
                  <c:v>0.03</c:v>
                </c:pt>
                <c:pt idx="5">
                  <c:v>0.03</c:v>
                </c:pt>
                <c:pt idx="6">
                  <c:v>2.4799999999999999E-2</c:v>
                </c:pt>
                <c:pt idx="7">
                  <c:v>0.03</c:v>
                </c:pt>
                <c:pt idx="8">
                  <c:v>8.9999999999999993E-3</c:v>
                </c:pt>
                <c:pt idx="9">
                  <c:v>2.5000000000000001E-2</c:v>
                </c:pt>
                <c:pt idx="10">
                  <c:v>2.5000000000000001E-2</c:v>
                </c:pt>
                <c:pt idx="11">
                  <c:v>0.02</c:v>
                </c:pt>
                <c:pt idx="12">
                  <c:v>7.4999999999999997E-3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6E-43B7-BAC1-A46D1AD5E64D}"/>
            </c:ext>
          </c:extLst>
        </c:ser>
        <c:ser>
          <c:idx val="1"/>
          <c:order val="2"/>
          <c:tx>
            <c:strRef>
              <c:f>'SB Trends'!$AB$1</c:f>
              <c:strCache>
                <c:ptCount val="1"/>
                <c:pt idx="0">
                  <c:v>SDVOSB Goals
(Actual)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Trends'!$W$2:$W$14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Trends'!$AB$2:$AB$14</c:f>
              <c:numCache>
                <c:formatCode>0.00%</c:formatCode>
                <c:ptCount val="13"/>
                <c:pt idx="0">
                  <c:v>2.4287189115712888E-2</c:v>
                </c:pt>
                <c:pt idx="1">
                  <c:v>2.0522221469637076E-2</c:v>
                </c:pt>
                <c:pt idx="2">
                  <c:v>2.0653442871176406E-2</c:v>
                </c:pt>
                <c:pt idx="3">
                  <c:v>7.4981213930198465E-2</c:v>
                </c:pt>
                <c:pt idx="4">
                  <c:v>2.5350334935087763E-2</c:v>
                </c:pt>
                <c:pt idx="5">
                  <c:v>1.4887674021200529E-2</c:v>
                </c:pt>
                <c:pt idx="6">
                  <c:v>3.8258493717518917E-2</c:v>
                </c:pt>
                <c:pt idx="7">
                  <c:v>1.4776203644495618E-2</c:v>
                </c:pt>
                <c:pt idx="8">
                  <c:v>1.1051740508055916E-2</c:v>
                </c:pt>
                <c:pt idx="9">
                  <c:v>1.9706029636331134E-2</c:v>
                </c:pt>
                <c:pt idx="10">
                  <c:v>1.0808178864983895E-2</c:v>
                </c:pt>
                <c:pt idx="11">
                  <c:v>1.9740782732281956E-2</c:v>
                </c:pt>
                <c:pt idx="12">
                  <c:v>1.7199953439350946E-3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6E-43B7-BAC1-A46D1AD5E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028832"/>
        <c:axId val="1648217792"/>
      </c:lineChart>
      <c:catAx>
        <c:axId val="1646028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217792"/>
        <c:crosses val="autoZero"/>
        <c:auto val="1"/>
        <c:lblAlgn val="ctr"/>
        <c:lblOffset val="100"/>
        <c:noMultiLvlLbl val="0"/>
      </c:catAx>
      <c:valAx>
        <c:axId val="164821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602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NAB</a:t>
            </a:r>
            <a:r>
              <a:rPr lang="en-US" baseline="0"/>
              <a:t> WOSB Goal Trend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'SB Trends'!$AH$1</c:f>
              <c:strCache>
                <c:ptCount val="1"/>
                <c:pt idx="0">
                  <c:v>WOSB Goals
(Army)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val>
            <c:numRef>
              <c:f>'SB Trends'!$AH$2:$AH$14</c:f>
              <c:numCache>
                <c:formatCode>0.00%</c:formatCode>
                <c:ptCount val="13"/>
                <c:pt idx="5">
                  <c:v>2.8000000000000001E-2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7F-42F6-B892-213E0781FC5B}"/>
            </c:ext>
          </c:extLst>
        </c:ser>
        <c:ser>
          <c:idx val="0"/>
          <c:order val="1"/>
          <c:tx>
            <c:strRef>
              <c:f>'SB Trends'!$AI$1</c:f>
              <c:strCache>
                <c:ptCount val="1"/>
                <c:pt idx="0">
                  <c:v>WOSB Goals
(NAB)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Trends'!$AE$2:$AE$14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Trends'!$AI$2:$AI$14</c:f>
              <c:numCache>
                <c:formatCode>0.00%</c:formatCode>
                <c:ptCount val="13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8.0199999999999994E-2</c:v>
                </c:pt>
                <c:pt idx="4">
                  <c:v>9.5000000000000001E-2</c:v>
                </c:pt>
                <c:pt idx="5">
                  <c:v>7.0000000000000007E-2</c:v>
                </c:pt>
                <c:pt idx="6">
                  <c:v>3.7900000000000003E-2</c:v>
                </c:pt>
                <c:pt idx="7">
                  <c:v>4.2500000000000003E-2</c:v>
                </c:pt>
                <c:pt idx="8">
                  <c:v>4.07E-2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2.5000000000000001E-2</c:v>
                </c:pt>
                <c:pt idx="12">
                  <c:v>1.7500000000000002E-2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7F-42F6-B892-213E0781FC5B}"/>
            </c:ext>
          </c:extLst>
        </c:ser>
        <c:ser>
          <c:idx val="1"/>
          <c:order val="2"/>
          <c:tx>
            <c:strRef>
              <c:f>'SB Trends'!$AJ$1</c:f>
              <c:strCache>
                <c:ptCount val="1"/>
                <c:pt idx="0">
                  <c:v>WOSB Goals
(Actual)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Trends'!$AE$2:$AE$14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Trends'!$AJ$2:$AJ$14</c:f>
              <c:numCache>
                <c:formatCode>0.00%</c:formatCode>
                <c:ptCount val="13"/>
                <c:pt idx="0">
                  <c:v>0.12150332856907231</c:v>
                </c:pt>
                <c:pt idx="1">
                  <c:v>5.3675267045252065E-2</c:v>
                </c:pt>
                <c:pt idx="2">
                  <c:v>7.9945478224013766E-2</c:v>
                </c:pt>
                <c:pt idx="3">
                  <c:v>9.8470270607449187E-2</c:v>
                </c:pt>
                <c:pt idx="4">
                  <c:v>4.8825715860312258E-2</c:v>
                </c:pt>
                <c:pt idx="5">
                  <c:v>4.7663048849028354E-2</c:v>
                </c:pt>
                <c:pt idx="6">
                  <c:v>5.7167206999153959E-2</c:v>
                </c:pt>
                <c:pt idx="7">
                  <c:v>3.0899314081794631E-2</c:v>
                </c:pt>
                <c:pt idx="8">
                  <c:v>2.4900693060888261E-2</c:v>
                </c:pt>
                <c:pt idx="9">
                  <c:v>3.7670905108689728E-2</c:v>
                </c:pt>
                <c:pt idx="10">
                  <c:v>2.3086566597724185E-2</c:v>
                </c:pt>
                <c:pt idx="11">
                  <c:v>1.1847126420838688E-2</c:v>
                </c:pt>
                <c:pt idx="12">
                  <c:v>1.7098402412659662E-2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7F-42F6-B892-213E0781F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870896"/>
        <c:axId val="1765269232"/>
      </c:lineChart>
      <c:catAx>
        <c:axId val="1922870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</a:t>
                </a:r>
                <a:r>
                  <a:rPr lang="en-US" baseline="0"/>
                  <a:t>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269232"/>
        <c:crosses val="autoZero"/>
        <c:auto val="1"/>
        <c:lblAlgn val="ctr"/>
        <c:lblOffset val="100"/>
        <c:noMultiLvlLbl val="0"/>
      </c:catAx>
      <c:valAx>
        <c:axId val="176526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287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NAB HUBZone Goal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'SB Trends'!$AP$1</c:f>
              <c:strCache>
                <c:ptCount val="1"/>
                <c:pt idx="0">
                  <c:v>HUBZone Goals
(Army)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val>
            <c:numRef>
              <c:f>'SB Trends'!$AP$2:$AP$14</c:f>
              <c:numCache>
                <c:formatCode>0.00%</c:formatCode>
                <c:ptCount val="13"/>
                <c:pt idx="5">
                  <c:v>0.03</c:v>
                </c:pt>
                <c:pt idx="6">
                  <c:v>2.8000000000000001E-2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7-432C-A9B1-6E439F18BBEE}"/>
            </c:ext>
          </c:extLst>
        </c:ser>
        <c:ser>
          <c:idx val="0"/>
          <c:order val="1"/>
          <c:tx>
            <c:strRef>
              <c:f>'SB Trends'!$AQ$1</c:f>
              <c:strCache>
                <c:ptCount val="1"/>
                <c:pt idx="0">
                  <c:v>HUBZone Goals
(NAB)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Trends'!$AM$2:$AM$14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Trends'!$AQ$2:$AQ$14</c:f>
              <c:numCache>
                <c:formatCode>0.00%</c:formatCode>
                <c:ptCount val="13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1.2E-2</c:v>
                </c:pt>
                <c:pt idx="4">
                  <c:v>0.03</c:v>
                </c:pt>
                <c:pt idx="5">
                  <c:v>0.03</c:v>
                </c:pt>
                <c:pt idx="6">
                  <c:v>3.15E-2</c:v>
                </c:pt>
                <c:pt idx="7">
                  <c:v>3.2500000000000001E-2</c:v>
                </c:pt>
                <c:pt idx="8">
                  <c:v>0.03</c:v>
                </c:pt>
                <c:pt idx="9">
                  <c:v>2.75E-2</c:v>
                </c:pt>
                <c:pt idx="10">
                  <c:v>2.75E-2</c:v>
                </c:pt>
                <c:pt idx="11">
                  <c:v>0.03</c:v>
                </c:pt>
                <c:pt idx="12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7-432C-A9B1-6E439F18BBEE}"/>
            </c:ext>
          </c:extLst>
        </c:ser>
        <c:ser>
          <c:idx val="1"/>
          <c:order val="2"/>
          <c:tx>
            <c:strRef>
              <c:f>'SB Trends'!$AR$1</c:f>
              <c:strCache>
                <c:ptCount val="1"/>
                <c:pt idx="0">
                  <c:v>HUBZone  Goals
(Actual)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Trends'!$AM$2:$AM$14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Trends'!$AR$2:$AR$14</c:f>
              <c:numCache>
                <c:formatCode>0.00%</c:formatCode>
                <c:ptCount val="13"/>
                <c:pt idx="0">
                  <c:v>6.8386563165216598E-3</c:v>
                </c:pt>
                <c:pt idx="1">
                  <c:v>2.0681700660845279E-2</c:v>
                </c:pt>
                <c:pt idx="2">
                  <c:v>5.5744446073318415E-3</c:v>
                </c:pt>
                <c:pt idx="3">
                  <c:v>1.1669520553463897E-2</c:v>
                </c:pt>
                <c:pt idx="4">
                  <c:v>1.0602277469032506E-2</c:v>
                </c:pt>
                <c:pt idx="5">
                  <c:v>1.2517358392491268E-2</c:v>
                </c:pt>
                <c:pt idx="6">
                  <c:v>3.9329638657313808E-2</c:v>
                </c:pt>
                <c:pt idx="7">
                  <c:v>3.8071504861616173E-2</c:v>
                </c:pt>
                <c:pt idx="8">
                  <c:v>3.7025921430667512E-2</c:v>
                </c:pt>
                <c:pt idx="9">
                  <c:v>5.8050304482992809E-2</c:v>
                </c:pt>
                <c:pt idx="10">
                  <c:v>3.6406822517610168E-2</c:v>
                </c:pt>
                <c:pt idx="11">
                  <c:v>4.1180031093694849E-2</c:v>
                </c:pt>
                <c:pt idx="12">
                  <c:v>3.5195715213041434E-2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87-432C-A9B1-6E439F18B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371568"/>
        <c:axId val="1648219712"/>
      </c:lineChart>
      <c:catAx>
        <c:axId val="245371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219712"/>
        <c:crosses val="autoZero"/>
        <c:auto val="1"/>
        <c:lblAlgn val="ctr"/>
        <c:lblOffset val="100"/>
        <c:noMultiLvlLbl val="0"/>
      </c:catAx>
      <c:valAx>
        <c:axId val="164821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37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NAB</a:t>
            </a:r>
            <a:r>
              <a:rPr lang="en-US" baseline="0"/>
              <a:t> Total and SB Concern Spending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'SB Trends'!$D$1</c:f>
              <c:strCache>
                <c:ptCount val="1"/>
                <c:pt idx="0">
                  <c:v>Total
Dollars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Trends'!$B$2:$B$14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Trends'!$D$2:$D$14</c:f>
              <c:numCache>
                <c:formatCode>_("$"* #,##0_);_("$"* \(#,##0\);_("$"* "-"??_);_(@_)</c:formatCode>
                <c:ptCount val="13"/>
                <c:pt idx="0">
                  <c:v>628154519.13</c:v>
                </c:pt>
                <c:pt idx="1">
                  <c:v>1106034766.4400001</c:v>
                </c:pt>
                <c:pt idx="2">
                  <c:v>1073814198.8399999</c:v>
                </c:pt>
                <c:pt idx="3">
                  <c:v>851744120.46000004</c:v>
                </c:pt>
                <c:pt idx="4">
                  <c:v>803594995.97000003</c:v>
                </c:pt>
                <c:pt idx="5">
                  <c:v>988673065.99000001</c:v>
                </c:pt>
                <c:pt idx="6">
                  <c:v>857185592.62</c:v>
                </c:pt>
                <c:pt idx="7">
                  <c:v>1165702421.5699999</c:v>
                </c:pt>
                <c:pt idx="8">
                  <c:v>1113829874.22</c:v>
                </c:pt>
                <c:pt idx="9">
                  <c:v>1116589070.76</c:v>
                </c:pt>
                <c:pt idx="10">
                  <c:v>1785415989.23</c:v>
                </c:pt>
                <c:pt idx="11">
                  <c:v>1413867133.26</c:v>
                </c:pt>
                <c:pt idx="12">
                  <c:v>317284236.80000001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B-4152-83F9-7B3B0EF7BD77}"/>
            </c:ext>
          </c:extLst>
        </c:ser>
        <c:ser>
          <c:idx val="1"/>
          <c:order val="1"/>
          <c:tx>
            <c:strRef>
              <c:f>'SB Trends'!$I$1</c:f>
              <c:strCache>
                <c:ptCount val="1"/>
                <c:pt idx="0">
                  <c:v>SB
Dollars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Trends'!$B$2:$B$14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Trends'!$I$2:$I$14</c:f>
              <c:numCache>
                <c:formatCode>_("$"* #,##0_);_("$"* \(#,##0\);_("$"* "-"??_);_(@_)</c:formatCode>
                <c:ptCount val="13"/>
                <c:pt idx="0">
                  <c:v>182039049.97999999</c:v>
                </c:pt>
                <c:pt idx="1">
                  <c:v>271829894</c:v>
                </c:pt>
                <c:pt idx="2">
                  <c:v>212331387.84999999</c:v>
                </c:pt>
                <c:pt idx="3">
                  <c:v>315345587.63999999</c:v>
                </c:pt>
                <c:pt idx="4">
                  <c:v>248883199.96000001</c:v>
                </c:pt>
                <c:pt idx="5">
                  <c:v>260257556.38</c:v>
                </c:pt>
                <c:pt idx="6">
                  <c:v>251438264.38</c:v>
                </c:pt>
                <c:pt idx="7">
                  <c:v>238256249.16</c:v>
                </c:pt>
                <c:pt idx="8">
                  <c:v>194924360.80000001</c:v>
                </c:pt>
                <c:pt idx="9">
                  <c:v>343751195.74000001</c:v>
                </c:pt>
                <c:pt idx="10">
                  <c:v>393134411.69</c:v>
                </c:pt>
                <c:pt idx="11">
                  <c:v>419346222.25999999</c:v>
                </c:pt>
                <c:pt idx="12">
                  <c:v>91039356.299999997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B-4152-83F9-7B3B0EF7BD77}"/>
            </c:ext>
          </c:extLst>
        </c:ser>
        <c:ser>
          <c:idx val="3"/>
          <c:order val="2"/>
          <c:tx>
            <c:strRef>
              <c:f>'SB Trends'!$Q$1</c:f>
              <c:strCache>
                <c:ptCount val="1"/>
                <c:pt idx="0">
                  <c:v>SDB
Dollars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Trends'!$B$2:$B$14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Trends'!$Q$2:$Q$14</c:f>
              <c:numCache>
                <c:formatCode>_("$"* #,##0_);_("$"* \(#,##0\);_("$"* "-"??_);_(@_)</c:formatCode>
                <c:ptCount val="13"/>
                <c:pt idx="0">
                  <c:v>127765874.92</c:v>
                </c:pt>
                <c:pt idx="1">
                  <c:v>151869640.66</c:v>
                </c:pt>
                <c:pt idx="2">
                  <c:v>150722409.97</c:v>
                </c:pt>
                <c:pt idx="3">
                  <c:v>179142699.15000001</c:v>
                </c:pt>
                <c:pt idx="4">
                  <c:v>167818093.22</c:v>
                </c:pt>
                <c:pt idx="5">
                  <c:v>137400581.97</c:v>
                </c:pt>
                <c:pt idx="6">
                  <c:v>164456470.99000001</c:v>
                </c:pt>
                <c:pt idx="7">
                  <c:v>130233601.59999999</c:v>
                </c:pt>
                <c:pt idx="8">
                  <c:v>121111212.93000001</c:v>
                </c:pt>
                <c:pt idx="9">
                  <c:v>184325977.19999999</c:v>
                </c:pt>
                <c:pt idx="10">
                  <c:v>291814154.75999999</c:v>
                </c:pt>
                <c:pt idx="11">
                  <c:v>297646322.67000002</c:v>
                </c:pt>
                <c:pt idx="12">
                  <c:v>62525576.229999997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0B-4152-83F9-7B3B0EF7BD77}"/>
            </c:ext>
          </c:extLst>
        </c:ser>
        <c:ser>
          <c:idx val="2"/>
          <c:order val="3"/>
          <c:tx>
            <c:strRef>
              <c:f>'SB Trends'!$Y$1</c:f>
              <c:strCache>
                <c:ptCount val="1"/>
                <c:pt idx="0">
                  <c:v>SDVOSB
Dollars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Trends'!$B$2:$B$14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Trends'!$Y$2:$Y$14</c:f>
              <c:numCache>
                <c:formatCode>_("$"* #,##0_);_("$"* \(#,##0\);_("$"* "-"??_);_(@_)</c:formatCode>
                <c:ptCount val="13"/>
                <c:pt idx="0">
                  <c:v>15256107.6</c:v>
                </c:pt>
                <c:pt idx="1">
                  <c:v>22698290.43</c:v>
                </c:pt>
                <c:pt idx="2">
                  <c:v>22177960.210000001</c:v>
                </c:pt>
                <c:pt idx="3">
                  <c:v>63864808.109999999</c:v>
                </c:pt>
                <c:pt idx="4">
                  <c:v>20371402.300000001</c:v>
                </c:pt>
                <c:pt idx="5">
                  <c:v>14719042.32</c:v>
                </c:pt>
                <c:pt idx="6">
                  <c:v>32794629.609999999</c:v>
                </c:pt>
                <c:pt idx="7">
                  <c:v>17224656.370000001</c:v>
                </c:pt>
                <c:pt idx="8">
                  <c:v>12309758.74</c:v>
                </c:pt>
                <c:pt idx="9">
                  <c:v>22003537.32</c:v>
                </c:pt>
                <c:pt idx="10">
                  <c:v>19297095.359999999</c:v>
                </c:pt>
                <c:pt idx="11">
                  <c:v>27910843.890000001</c:v>
                </c:pt>
                <c:pt idx="12">
                  <c:v>545727.41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0B-4152-83F9-7B3B0EF7BD77}"/>
            </c:ext>
          </c:extLst>
        </c:ser>
        <c:ser>
          <c:idx val="4"/>
          <c:order val="4"/>
          <c:tx>
            <c:strRef>
              <c:f>'SB Trends'!$AG$1</c:f>
              <c:strCache>
                <c:ptCount val="1"/>
                <c:pt idx="0">
                  <c:v>WOSB
Dollars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Trends'!$B$2:$B$14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Trends'!$AG$2:$AG$14</c:f>
              <c:numCache>
                <c:formatCode>_("$"* #,##0_);_("$"* \(#,##0\);_("$"* "-"??_);_(@_)</c:formatCode>
                <c:ptCount val="13"/>
                <c:pt idx="0">
                  <c:v>76322864.930000007</c:v>
                </c:pt>
                <c:pt idx="1">
                  <c:v>59366711.450000003</c:v>
                </c:pt>
                <c:pt idx="2">
                  <c:v>85846589.650000006</c:v>
                </c:pt>
                <c:pt idx="3">
                  <c:v>83871474.030000001</c:v>
                </c:pt>
                <c:pt idx="4">
                  <c:v>39236100.939999998</c:v>
                </c:pt>
                <c:pt idx="5">
                  <c:v>47123172.640000001</c:v>
                </c:pt>
                <c:pt idx="6">
                  <c:v>49002906.210000001</c:v>
                </c:pt>
                <c:pt idx="7">
                  <c:v>36019405.25</c:v>
                </c:pt>
                <c:pt idx="8">
                  <c:v>27735135.82</c:v>
                </c:pt>
                <c:pt idx="9">
                  <c:v>42062920.93</c:v>
                </c:pt>
                <c:pt idx="10">
                  <c:v>41219125.140000001</c:v>
                </c:pt>
                <c:pt idx="11">
                  <c:v>16750262.67</c:v>
                </c:pt>
                <c:pt idx="12">
                  <c:v>5425053.5599999996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0B-4152-83F9-7B3B0EF7BD77}"/>
            </c:ext>
          </c:extLst>
        </c:ser>
        <c:ser>
          <c:idx val="5"/>
          <c:order val="5"/>
          <c:tx>
            <c:strRef>
              <c:f>'SB Trends'!$AO$1</c:f>
              <c:strCache>
                <c:ptCount val="1"/>
                <c:pt idx="0">
                  <c:v>HUBZone
Dollars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6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val>
            <c:numRef>
              <c:f>'SB Trends'!$AO$2:$AO$14</c:f>
              <c:numCache>
                <c:formatCode>_("$"* #,##0_);_("$"* \(#,##0\);_("$"* "-"??_);_(@_)</c:formatCode>
                <c:ptCount val="13"/>
                <c:pt idx="0">
                  <c:v>4295732.87</c:v>
                </c:pt>
                <c:pt idx="1">
                  <c:v>22874679.960000001</c:v>
                </c:pt>
                <c:pt idx="2">
                  <c:v>5985917.7699999996</c:v>
                </c:pt>
                <c:pt idx="3">
                  <c:v>9939445.5199999996</c:v>
                </c:pt>
                <c:pt idx="4">
                  <c:v>8519937.1199999992</c:v>
                </c:pt>
                <c:pt idx="5">
                  <c:v>12375575.1</c:v>
                </c:pt>
                <c:pt idx="6">
                  <c:v>33712799.619999997</c:v>
                </c:pt>
                <c:pt idx="7">
                  <c:v>44380045.409999996</c:v>
                </c:pt>
                <c:pt idx="8">
                  <c:v>41240577.409999996</c:v>
                </c:pt>
                <c:pt idx="9">
                  <c:v>64818335.539999999</c:v>
                </c:pt>
                <c:pt idx="10">
                  <c:v>65001323.039999999</c:v>
                </c:pt>
                <c:pt idx="11">
                  <c:v>58223092.509999998</c:v>
                </c:pt>
                <c:pt idx="12">
                  <c:v>11167045.640000001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0B-4152-83F9-7B3B0EF7B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531952"/>
        <c:axId val="1651870944"/>
      </c:lineChart>
      <c:catAx>
        <c:axId val="302531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1870944"/>
        <c:crosses val="autoZero"/>
        <c:auto val="1"/>
        <c:lblAlgn val="ctr"/>
        <c:lblOffset val="100"/>
        <c:noMultiLvlLbl val="0"/>
      </c:catAx>
      <c:valAx>
        <c:axId val="165187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53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NAB SB Concern Spending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'SB Trends'!$I$1</c:f>
              <c:strCache>
                <c:ptCount val="1"/>
                <c:pt idx="0">
                  <c:v>SB
Dollars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Trends'!$B$2:$B$14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Trends'!$I$2:$I$14</c:f>
              <c:numCache>
                <c:formatCode>_("$"* #,##0_);_("$"* \(#,##0\);_("$"* "-"??_);_(@_)</c:formatCode>
                <c:ptCount val="13"/>
                <c:pt idx="0">
                  <c:v>182039049.97999999</c:v>
                </c:pt>
                <c:pt idx="1">
                  <c:v>271829894</c:v>
                </c:pt>
                <c:pt idx="2">
                  <c:v>212331387.84999999</c:v>
                </c:pt>
                <c:pt idx="3">
                  <c:v>315345587.63999999</c:v>
                </c:pt>
                <c:pt idx="4">
                  <c:v>248883199.96000001</c:v>
                </c:pt>
                <c:pt idx="5">
                  <c:v>260257556.38</c:v>
                </c:pt>
                <c:pt idx="6">
                  <c:v>251438264.38</c:v>
                </c:pt>
                <c:pt idx="7">
                  <c:v>238256249.16</c:v>
                </c:pt>
                <c:pt idx="8">
                  <c:v>194924360.80000001</c:v>
                </c:pt>
                <c:pt idx="9">
                  <c:v>343751195.74000001</c:v>
                </c:pt>
                <c:pt idx="10">
                  <c:v>393134411.69</c:v>
                </c:pt>
                <c:pt idx="11">
                  <c:v>419346222.25999999</c:v>
                </c:pt>
                <c:pt idx="12">
                  <c:v>91039356.299999997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E6-4744-B239-7D388C19EFEB}"/>
            </c:ext>
          </c:extLst>
        </c:ser>
        <c:ser>
          <c:idx val="1"/>
          <c:order val="1"/>
          <c:tx>
            <c:strRef>
              <c:f>'SB Trends'!$Q$1</c:f>
              <c:strCache>
                <c:ptCount val="1"/>
                <c:pt idx="0">
                  <c:v>SDB
Dollars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Trends'!$B$2:$B$14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Trends'!$Q$2:$Q$14</c:f>
              <c:numCache>
                <c:formatCode>_("$"* #,##0_);_("$"* \(#,##0\);_("$"* "-"??_);_(@_)</c:formatCode>
                <c:ptCount val="13"/>
                <c:pt idx="0">
                  <c:v>127765874.92</c:v>
                </c:pt>
                <c:pt idx="1">
                  <c:v>151869640.66</c:v>
                </c:pt>
                <c:pt idx="2">
                  <c:v>150722409.97</c:v>
                </c:pt>
                <c:pt idx="3">
                  <c:v>179142699.15000001</c:v>
                </c:pt>
                <c:pt idx="4">
                  <c:v>167818093.22</c:v>
                </c:pt>
                <c:pt idx="5">
                  <c:v>137400581.97</c:v>
                </c:pt>
                <c:pt idx="6">
                  <c:v>164456470.99000001</c:v>
                </c:pt>
                <c:pt idx="7">
                  <c:v>130233601.59999999</c:v>
                </c:pt>
                <c:pt idx="8">
                  <c:v>121111212.93000001</c:v>
                </c:pt>
                <c:pt idx="9">
                  <c:v>184325977.19999999</c:v>
                </c:pt>
                <c:pt idx="10">
                  <c:v>291814154.75999999</c:v>
                </c:pt>
                <c:pt idx="11">
                  <c:v>297646322.67000002</c:v>
                </c:pt>
                <c:pt idx="12">
                  <c:v>62525576.229999997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E6-4744-B239-7D388C19EFEB}"/>
            </c:ext>
          </c:extLst>
        </c:ser>
        <c:ser>
          <c:idx val="2"/>
          <c:order val="2"/>
          <c:tx>
            <c:strRef>
              <c:f>'SB Trends'!$Y$1</c:f>
              <c:strCache>
                <c:ptCount val="1"/>
                <c:pt idx="0">
                  <c:v>SDVOSB
Dollars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Trends'!$B$2:$B$14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Trends'!$Y$2:$Y$14</c:f>
              <c:numCache>
                <c:formatCode>_("$"* #,##0_);_("$"* \(#,##0\);_("$"* "-"??_);_(@_)</c:formatCode>
                <c:ptCount val="13"/>
                <c:pt idx="0">
                  <c:v>15256107.6</c:v>
                </c:pt>
                <c:pt idx="1">
                  <c:v>22698290.43</c:v>
                </c:pt>
                <c:pt idx="2">
                  <c:v>22177960.210000001</c:v>
                </c:pt>
                <c:pt idx="3">
                  <c:v>63864808.109999999</c:v>
                </c:pt>
                <c:pt idx="4">
                  <c:v>20371402.300000001</c:v>
                </c:pt>
                <c:pt idx="5">
                  <c:v>14719042.32</c:v>
                </c:pt>
                <c:pt idx="6">
                  <c:v>32794629.609999999</c:v>
                </c:pt>
                <c:pt idx="7">
                  <c:v>17224656.370000001</c:v>
                </c:pt>
                <c:pt idx="8">
                  <c:v>12309758.74</c:v>
                </c:pt>
                <c:pt idx="9">
                  <c:v>22003537.32</c:v>
                </c:pt>
                <c:pt idx="10">
                  <c:v>19297095.359999999</c:v>
                </c:pt>
                <c:pt idx="11">
                  <c:v>27910843.890000001</c:v>
                </c:pt>
                <c:pt idx="12">
                  <c:v>545727.41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E6-4744-B239-7D388C19EFEB}"/>
            </c:ext>
          </c:extLst>
        </c:ser>
        <c:ser>
          <c:idx val="3"/>
          <c:order val="3"/>
          <c:tx>
            <c:strRef>
              <c:f>'SB Trends'!$AG$1</c:f>
              <c:strCache>
                <c:ptCount val="1"/>
                <c:pt idx="0">
                  <c:v>WOSB
Dollars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Trends'!$B$2:$B$14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Trends'!$AG$2:$AG$14</c:f>
              <c:numCache>
                <c:formatCode>_("$"* #,##0_);_("$"* \(#,##0\);_("$"* "-"??_);_(@_)</c:formatCode>
                <c:ptCount val="13"/>
                <c:pt idx="0">
                  <c:v>76322864.930000007</c:v>
                </c:pt>
                <c:pt idx="1">
                  <c:v>59366711.450000003</c:v>
                </c:pt>
                <c:pt idx="2">
                  <c:v>85846589.650000006</c:v>
                </c:pt>
                <c:pt idx="3">
                  <c:v>83871474.030000001</c:v>
                </c:pt>
                <c:pt idx="4">
                  <c:v>39236100.939999998</c:v>
                </c:pt>
                <c:pt idx="5">
                  <c:v>47123172.640000001</c:v>
                </c:pt>
                <c:pt idx="6">
                  <c:v>49002906.210000001</c:v>
                </c:pt>
                <c:pt idx="7">
                  <c:v>36019405.25</c:v>
                </c:pt>
                <c:pt idx="8">
                  <c:v>27735135.82</c:v>
                </c:pt>
                <c:pt idx="9">
                  <c:v>42062920.93</c:v>
                </c:pt>
                <c:pt idx="10">
                  <c:v>41219125.140000001</c:v>
                </c:pt>
                <c:pt idx="11">
                  <c:v>16750262.67</c:v>
                </c:pt>
                <c:pt idx="12">
                  <c:v>5425053.5599999996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E6-4744-B239-7D388C19EFEB}"/>
            </c:ext>
          </c:extLst>
        </c:ser>
        <c:ser>
          <c:idx val="4"/>
          <c:order val="4"/>
          <c:tx>
            <c:strRef>
              <c:f>'SB Trends'!$AO$1</c:f>
              <c:strCache>
                <c:ptCount val="1"/>
                <c:pt idx="0">
                  <c:v>HUBZone
Dollars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f>'SB Trends'!$B$2:$B$14</c:f>
              <c:numCache>
                <c:formatCode>General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</c:numCache>
            </c:numRef>
          </c:cat>
          <c:val>
            <c:numRef>
              <c:f>'SB Trends'!$AO$2:$AO$14</c:f>
              <c:numCache>
                <c:formatCode>_("$"* #,##0_);_("$"* \(#,##0\);_("$"* "-"??_);_(@_)</c:formatCode>
                <c:ptCount val="13"/>
                <c:pt idx="0">
                  <c:v>4295732.87</c:v>
                </c:pt>
                <c:pt idx="1">
                  <c:v>22874679.960000001</c:v>
                </c:pt>
                <c:pt idx="2">
                  <c:v>5985917.7699999996</c:v>
                </c:pt>
                <c:pt idx="3">
                  <c:v>9939445.5199999996</c:v>
                </c:pt>
                <c:pt idx="4">
                  <c:v>8519937.1199999992</c:v>
                </c:pt>
                <c:pt idx="5">
                  <c:v>12375575.1</c:v>
                </c:pt>
                <c:pt idx="6">
                  <c:v>33712799.619999997</c:v>
                </c:pt>
                <c:pt idx="7">
                  <c:v>44380045.409999996</c:v>
                </c:pt>
                <c:pt idx="8">
                  <c:v>41240577.409999996</c:v>
                </c:pt>
                <c:pt idx="9">
                  <c:v>64818335.539999999</c:v>
                </c:pt>
                <c:pt idx="10">
                  <c:v>65001323.039999999</c:v>
                </c:pt>
                <c:pt idx="11">
                  <c:v>58223092.509999998</c:v>
                </c:pt>
                <c:pt idx="12">
                  <c:v>11167045.640000001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E6-4744-B239-7D388C19E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996832"/>
        <c:axId val="1651871904"/>
      </c:lineChart>
      <c:catAx>
        <c:axId val="1924996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</a:t>
                </a:r>
                <a:r>
                  <a:rPr lang="en-US" baseline="0"/>
                  <a:t> Year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1871904"/>
        <c:crosses val="autoZero"/>
        <c:auto val="1"/>
        <c:lblAlgn val="ctr"/>
        <c:lblOffset val="100"/>
        <c:noMultiLvlLbl val="0"/>
      </c:catAx>
      <c:valAx>
        <c:axId val="1651871904"/>
        <c:scaling>
          <c:orientation val="minMax"/>
          <c:max val="45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996832"/>
        <c:crosses val="autoZero"/>
        <c:crossBetween val="between"/>
        <c:minorUnit val="1000000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FY25 SB Goal Achievements</a:t>
            </a:r>
          </a:p>
          <a:p>
            <a:pPr>
              <a:defRPr b="1"/>
            </a:pPr>
            <a:r>
              <a:rPr lang="en-US"/>
              <a:t>Percentage of Total Contract Actions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F4-4AD7-903A-456D1392A7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F4-4AD7-903A-456D1392A7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F4-4AD7-903A-456D1392A7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F4-4AD7-903A-456D1392A7E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F4-4AD7-903A-456D1392A7E4}"/>
              </c:ext>
            </c:extLst>
          </c:dPt>
          <c:dLbls>
            <c:dLbl>
              <c:idx val="0"/>
              <c:layout>
                <c:manualLayout>
                  <c:x val="1.1257486342390917E-2"/>
                  <c:y val="-6.052798446065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F4-4AD7-903A-456D1392A7E4}"/>
                </c:ext>
              </c:extLst>
            </c:dLbl>
            <c:dLbl>
              <c:idx val="1"/>
              <c:layout>
                <c:manualLayout>
                  <c:x val="-4.5862169107775935E-2"/>
                  <c:y val="-0.10324576400427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F4-4AD7-903A-456D1392A7E4}"/>
                </c:ext>
              </c:extLst>
            </c:dLbl>
            <c:dLbl>
              <c:idx val="2"/>
              <c:layout>
                <c:manualLayout>
                  <c:x val="-1.1870749976712201E-2"/>
                  <c:y val="-2.1137357830271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F4-4AD7-903A-456D1392A7E4}"/>
                </c:ext>
              </c:extLst>
            </c:dLbl>
            <c:dLbl>
              <c:idx val="3"/>
              <c:layout>
                <c:manualLayout>
                  <c:x val="-5.6919763943912025E-3"/>
                  <c:y val="-2.1904050984452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F4-4AD7-903A-456D1392A7E4}"/>
                </c:ext>
              </c:extLst>
            </c:dLbl>
            <c:dLbl>
              <c:idx val="4"/>
              <c:layout>
                <c:manualLayout>
                  <c:x val="2.5724086159376217E-2"/>
                  <c:y val="-1.5359226885630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F4-4AD7-903A-456D1392A7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'FY25 Pie Charts'!$B$5:$B$9</c:f>
              <c:strCache>
                <c:ptCount val="5"/>
                <c:pt idx="0">
                  <c:v>SB</c:v>
                </c:pt>
                <c:pt idx="1">
                  <c:v>SDB</c:v>
                </c:pt>
                <c:pt idx="2">
                  <c:v>SDVOSB</c:v>
                </c:pt>
                <c:pt idx="3">
                  <c:v>WOSB</c:v>
                </c:pt>
                <c:pt idx="4">
                  <c:v>HUBZone</c:v>
                </c:pt>
              </c:strCache>
            </c:strRef>
          </c:cat>
          <c:val>
            <c:numRef>
              <c:f>'FY25 Pie Charts'!$D$5:$D$9</c:f>
              <c:numCache>
                <c:formatCode>0.00%</c:formatCode>
                <c:ptCount val="5"/>
                <c:pt idx="0">
                  <c:v>0.41726618705035973</c:v>
                </c:pt>
                <c:pt idx="1">
                  <c:v>0.25899280575539568</c:v>
                </c:pt>
                <c:pt idx="2">
                  <c:v>2.0383693045563551E-2</c:v>
                </c:pt>
                <c:pt idx="3">
                  <c:v>6.1151079136690649E-2</c:v>
                </c:pt>
                <c:pt idx="4">
                  <c:v>5.1558752997601917E-2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4F-47AC-9D16-BF522BD02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FY25 SB Goal Achievements</a:t>
            </a:r>
          </a:p>
          <a:p>
            <a:pPr>
              <a:defRPr b="1"/>
            </a:pPr>
            <a:r>
              <a:rPr lang="en-US"/>
              <a:t>Percentage</a:t>
            </a:r>
            <a:r>
              <a:rPr lang="en-US" baseline="0"/>
              <a:t> of Total Contract Dollars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C7-4D13-9AC6-5AFED9FCF6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C7-4D13-9AC6-5AFED9FCF6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EC7-4D13-9AC6-5AFED9FCF64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EC7-4D13-9AC6-5AFED9FCF64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EC7-4D13-9AC6-5AFED9FCF644}"/>
              </c:ext>
            </c:extLst>
          </c:dPt>
          <c:dLbls>
            <c:dLbl>
              <c:idx val="0"/>
              <c:layout>
                <c:manualLayout>
                  <c:x val="7.7311108554019474E-3"/>
                  <c:y val="-1.299358413531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C7-4D13-9AC6-5AFED9FCF644}"/>
                </c:ext>
              </c:extLst>
            </c:dLbl>
            <c:dLbl>
              <c:idx val="1"/>
              <c:layout>
                <c:manualLayout>
                  <c:x val="-1.4329064816793517E-2"/>
                  <c:y val="-4.8552785068533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C7-4D13-9AC6-5AFED9FCF644}"/>
                </c:ext>
              </c:extLst>
            </c:dLbl>
            <c:dLbl>
              <c:idx val="2"/>
              <c:layout>
                <c:manualLayout>
                  <c:x val="-4.8837747056148254E-2"/>
                  <c:y val="6.9375182268883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C7-4D13-9AC6-5AFED9FCF644}"/>
                </c:ext>
              </c:extLst>
            </c:dLbl>
            <c:dLbl>
              <c:idx val="3"/>
              <c:layout>
                <c:manualLayout>
                  <c:x val="-1.1829105912909112E-2"/>
                  <c:y val="-4.7452974628171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C7-4D13-9AC6-5AFED9FCF644}"/>
                </c:ext>
              </c:extLst>
            </c:dLbl>
            <c:dLbl>
              <c:idx val="4"/>
              <c:layout>
                <c:manualLayout>
                  <c:x val="3.3167195436687377E-2"/>
                  <c:y val="-4.4421843102945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C7-4D13-9AC6-5AFED9FCF6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'FY25 Pie Charts'!$B$5:$B$9</c:f>
              <c:strCache>
                <c:ptCount val="5"/>
                <c:pt idx="0">
                  <c:v>SB</c:v>
                </c:pt>
                <c:pt idx="1">
                  <c:v>SDB</c:v>
                </c:pt>
                <c:pt idx="2">
                  <c:v>SDVOSB</c:v>
                </c:pt>
                <c:pt idx="3">
                  <c:v>WOSB</c:v>
                </c:pt>
                <c:pt idx="4">
                  <c:v>HUBZone</c:v>
                </c:pt>
              </c:strCache>
            </c:strRef>
          </c:cat>
          <c:val>
            <c:numRef>
              <c:f>'FY25 Pie Charts'!$F$5:$F$9</c:f>
              <c:numCache>
                <c:formatCode>0.00%</c:formatCode>
                <c:ptCount val="5"/>
                <c:pt idx="0">
                  <c:v>0.2869331209712338</c:v>
                </c:pt>
                <c:pt idx="1">
                  <c:v>0.1970648679575373</c:v>
                </c:pt>
                <c:pt idx="2">
                  <c:v>1.7199953439350946E-3</c:v>
                </c:pt>
                <c:pt idx="3">
                  <c:v>1.7098402412659662E-2</c:v>
                </c:pt>
                <c:pt idx="4">
                  <c:v>3.5195715213041434E-2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72-4EE5-9461-DE8EF4524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48260</xdr:colOff>
      <xdr:row>0</xdr:row>
      <xdr:rowOff>66675</xdr:rowOff>
    </xdr:from>
    <xdr:to>
      <xdr:col>1</xdr:col>
      <xdr:colOff>231140</xdr:colOff>
      <xdr:row>0</xdr:row>
      <xdr:rowOff>973455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DF9F5F-333E-44E6-B9B5-FF5AB51765D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" y="66675"/>
          <a:ext cx="897255" cy="906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139700</xdr:colOff>
      <xdr:row>0</xdr:row>
      <xdr:rowOff>100965</xdr:rowOff>
    </xdr:from>
    <xdr:to>
      <xdr:col>25</xdr:col>
      <xdr:colOff>449580</xdr:colOff>
      <xdr:row>0</xdr:row>
      <xdr:rowOff>1011555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DA8904-EB6E-4129-A0F2-FE6EC71CE728}"/>
            </a:ext>
            <a:ext uri="{147F2762-F138-4A5C-976F-8EAC2B608ADB}">
              <a16:predDERef xmlns:a16="http://schemas.microsoft.com/office/drawing/2014/main" pred="{D2DF9F5F-333E-44E6-B9B5-FF5AB51765D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2675" y="100965"/>
          <a:ext cx="862330" cy="910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183172</xdr:colOff>
      <xdr:row>14</xdr:row>
      <xdr:rowOff>108438</xdr:rowOff>
    </xdr:from>
    <xdr:to>
      <xdr:col>11</xdr:col>
      <xdr:colOff>549342</xdr:colOff>
      <xdr:row>28</xdr:row>
      <xdr:rowOff>184638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17E960-97D9-4701-B0E8-AC099A222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179510</xdr:colOff>
      <xdr:row>14</xdr:row>
      <xdr:rowOff>108438</xdr:rowOff>
    </xdr:from>
    <xdr:to>
      <xdr:col>19</xdr:col>
      <xdr:colOff>542191</xdr:colOff>
      <xdr:row>28</xdr:row>
      <xdr:rowOff>184638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2958B6A-3DBD-43F5-9D04-5CC477A0A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3660</xdr:colOff>
      <xdr:row>14</xdr:row>
      <xdr:rowOff>108438</xdr:rowOff>
    </xdr:from>
    <xdr:to>
      <xdr:col>28</xdr:col>
      <xdr:colOff>3484</xdr:colOff>
      <xdr:row>28</xdr:row>
      <xdr:rowOff>184638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544E718-DC46-4576-943D-3A3308B4C2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179511</xdr:colOff>
      <xdr:row>14</xdr:row>
      <xdr:rowOff>108438</xdr:rowOff>
    </xdr:from>
    <xdr:to>
      <xdr:col>35</xdr:col>
      <xdr:colOff>542192</xdr:colOff>
      <xdr:row>28</xdr:row>
      <xdr:rowOff>184638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AF2B5EB-F495-4A72-8950-535184087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179511</xdr:colOff>
      <xdr:row>14</xdr:row>
      <xdr:rowOff>108438</xdr:rowOff>
    </xdr:from>
    <xdr:to>
      <xdr:col>44</xdr:col>
      <xdr:colOff>0</xdr:colOff>
      <xdr:row>28</xdr:row>
      <xdr:rowOff>184638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6F8D31E-D366-4307-86DA-396BBCB37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179510</xdr:colOff>
      <xdr:row>29</xdr:row>
      <xdr:rowOff>57150</xdr:rowOff>
    </xdr:from>
    <xdr:to>
      <xdr:col>19</xdr:col>
      <xdr:colOff>542192</xdr:colOff>
      <xdr:row>50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4D2404C-FC80-4BA1-9424-77207B240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3660</xdr:colOff>
      <xdr:row>29</xdr:row>
      <xdr:rowOff>57147</xdr:rowOff>
    </xdr:from>
    <xdr:to>
      <xdr:col>36</xdr:col>
      <xdr:colOff>3015</xdr:colOff>
      <xdr:row>50</xdr:row>
      <xdr:rowOff>171447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648BAA5-CDAD-43E0-9730-87AB01E24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180975</xdr:rowOff>
    </xdr:from>
    <xdr:to>
      <xdr:col>14</xdr:col>
      <xdr:colOff>295275</xdr:colOff>
      <xdr:row>13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C59FB1-4A2F-FAD4-497E-D75C5D20A277}"/>
            </a:ext>
            <a:ext uri="{147F2762-F138-4A5C-976F-8EAC2B608ADB}">
              <a16:predDERef xmlns:a16="http://schemas.microsoft.com/office/drawing/2014/main" pred="{37555804-9ABF-2C29-7008-8245A8F1F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13</xdr:row>
      <xdr:rowOff>180975</xdr:rowOff>
    </xdr:from>
    <xdr:to>
      <xdr:col>14</xdr:col>
      <xdr:colOff>295275</xdr:colOff>
      <xdr:row>28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813EA14-0598-AFC0-8184-EC498D23BB74}"/>
            </a:ext>
            <a:ext uri="{147F2762-F138-4A5C-976F-8EAC2B608ADB}">
              <a16:predDERef xmlns:a16="http://schemas.microsoft.com/office/drawing/2014/main" pred="{B5C59FB1-4A2F-FAD4-497E-D75C5D20A2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097D4-8802-4E99-BA8B-37051AA053CC}">
  <sheetPr>
    <pageSetUpPr fitToPage="1"/>
  </sheetPr>
  <dimension ref="A1:BO15"/>
  <sheetViews>
    <sheetView showGridLines="0" tabSelected="1" zoomScaleNormal="100" workbookViewId="0">
      <selection sqref="A1:Z1"/>
    </sheetView>
  </sheetViews>
  <sheetFormatPr defaultColWidth="9.140625" defaultRowHeight="15" customHeight="1" x14ac:dyDescent="0.25"/>
  <cols>
    <col min="1" max="1" width="10.7109375" customWidth="1"/>
    <col min="2" max="2" width="8.28515625" customWidth="1"/>
    <col min="3" max="3" width="18.28515625" customWidth="1"/>
    <col min="4" max="7" width="8.28515625" customWidth="1"/>
    <col min="8" max="8" width="18.28515625" customWidth="1"/>
    <col min="9" max="12" width="8.28515625" customWidth="1"/>
    <col min="13" max="13" width="18.28515625" customWidth="1"/>
    <col min="14" max="17" width="8.28515625" customWidth="1"/>
    <col min="18" max="18" width="18.28515625" customWidth="1"/>
    <col min="19" max="22" width="8.28515625" customWidth="1"/>
    <col min="23" max="23" width="18.28515625" customWidth="1"/>
    <col min="24" max="27" width="8.28515625" customWidth="1"/>
    <col min="28" max="28" width="8.28515625" hidden="1" customWidth="1"/>
    <col min="29" max="29" width="18.28515625" hidden="1" customWidth="1"/>
    <col min="30" max="33" width="8.28515625" hidden="1" customWidth="1"/>
    <col min="34" max="34" width="18.28515625" hidden="1" customWidth="1"/>
    <col min="35" max="38" width="8.28515625" hidden="1" customWidth="1"/>
    <col min="39" max="39" width="18.28515625" hidden="1" customWidth="1"/>
    <col min="40" max="43" width="8.28515625" hidden="1" customWidth="1"/>
    <col min="44" max="44" width="18.28515625" hidden="1" customWidth="1"/>
    <col min="45" max="48" width="8.28515625" hidden="1" customWidth="1"/>
    <col min="49" max="49" width="18.28515625" hidden="1" customWidth="1"/>
    <col min="50" max="53" width="8.28515625" hidden="1" customWidth="1"/>
    <col min="54" max="54" width="18.28515625" hidden="1" customWidth="1"/>
    <col min="55" max="58" width="8.28515625" hidden="1" customWidth="1"/>
    <col min="59" max="59" width="18.28515625" hidden="1" customWidth="1"/>
    <col min="60" max="62" width="8.28515625" hidden="1" customWidth="1"/>
    <col min="63" max="64" width="18.28515625" hidden="1" customWidth="1"/>
    <col min="65" max="67" width="8.28515625" hidden="1" customWidth="1"/>
    <col min="68" max="68" width="18.28515625" customWidth="1"/>
    <col min="69" max="71" width="8.28515625" customWidth="1"/>
  </cols>
  <sheetData>
    <row r="1" spans="1:67" ht="86.45" customHeight="1" x14ac:dyDescent="0.25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67" ht="30" customHeight="1" x14ac:dyDescent="0.25">
      <c r="A2" s="64" t="s">
        <v>1</v>
      </c>
      <c r="B2" s="66" t="s">
        <v>2</v>
      </c>
      <c r="C2" s="69"/>
      <c r="D2" s="69"/>
      <c r="E2" s="69"/>
      <c r="F2" s="70"/>
      <c r="G2" s="71" t="s">
        <v>3</v>
      </c>
      <c r="H2" s="69"/>
      <c r="I2" s="69"/>
      <c r="J2" s="69"/>
      <c r="K2" s="70"/>
      <c r="L2" s="71" t="s">
        <v>4</v>
      </c>
      <c r="M2" s="69"/>
      <c r="N2" s="69"/>
      <c r="O2" s="69"/>
      <c r="P2" s="70"/>
      <c r="Q2" s="66" t="s">
        <v>5</v>
      </c>
      <c r="R2" s="69"/>
      <c r="S2" s="69"/>
      <c r="T2" s="69"/>
      <c r="U2" s="70"/>
      <c r="V2" s="72" t="s">
        <v>6</v>
      </c>
      <c r="W2" s="69"/>
      <c r="X2" s="69"/>
      <c r="Y2" s="69"/>
      <c r="Z2" s="73"/>
      <c r="AB2" s="78" t="s">
        <v>7</v>
      </c>
      <c r="AC2" s="75"/>
      <c r="AD2" s="75"/>
      <c r="AE2" s="75"/>
      <c r="AF2" s="77"/>
      <c r="AG2" s="74" t="s">
        <v>8</v>
      </c>
      <c r="AH2" s="75"/>
      <c r="AI2" s="75"/>
      <c r="AJ2" s="75"/>
      <c r="AK2" s="76"/>
      <c r="AL2" s="74" t="s">
        <v>9</v>
      </c>
      <c r="AM2" s="75"/>
      <c r="AN2" s="75"/>
      <c r="AO2" s="75"/>
      <c r="AP2" s="76"/>
      <c r="AQ2" s="74" t="s">
        <v>10</v>
      </c>
      <c r="AR2" s="75"/>
      <c r="AS2" s="75"/>
      <c r="AT2" s="75"/>
      <c r="AU2" s="76"/>
      <c r="AV2" s="74" t="s">
        <v>11</v>
      </c>
      <c r="AW2" s="75"/>
      <c r="AX2" s="75"/>
      <c r="AY2" s="75"/>
      <c r="AZ2" s="76"/>
      <c r="BA2" s="74" t="s">
        <v>12</v>
      </c>
      <c r="BB2" s="75"/>
      <c r="BC2" s="75"/>
      <c r="BD2" s="75"/>
      <c r="BE2" s="76"/>
      <c r="BF2" s="74" t="s">
        <v>13</v>
      </c>
      <c r="BG2" s="75"/>
      <c r="BH2" s="75"/>
      <c r="BI2" s="75"/>
      <c r="BJ2" s="77"/>
      <c r="BK2" s="65" t="s">
        <v>14</v>
      </c>
      <c r="BL2" s="65"/>
      <c r="BM2" s="65"/>
      <c r="BN2" s="65"/>
      <c r="BO2" s="66"/>
    </row>
    <row r="3" spans="1:67" ht="60" x14ac:dyDescent="0.25">
      <c r="A3" s="64"/>
      <c r="B3" s="49" t="s">
        <v>15</v>
      </c>
      <c r="C3" s="59" t="s">
        <v>16</v>
      </c>
      <c r="D3" s="59" t="s">
        <v>17</v>
      </c>
      <c r="E3" s="59" t="s">
        <v>18</v>
      </c>
      <c r="F3" s="55" t="s">
        <v>19</v>
      </c>
      <c r="G3" s="49" t="s">
        <v>15</v>
      </c>
      <c r="H3" s="59" t="s">
        <v>16</v>
      </c>
      <c r="I3" s="59" t="s">
        <v>17</v>
      </c>
      <c r="J3" s="59" t="s">
        <v>18</v>
      </c>
      <c r="K3" s="55" t="s">
        <v>19</v>
      </c>
      <c r="L3" s="49" t="s">
        <v>15</v>
      </c>
      <c r="M3" s="59" t="s">
        <v>16</v>
      </c>
      <c r="N3" s="59" t="s">
        <v>17</v>
      </c>
      <c r="O3" s="59" t="s">
        <v>18</v>
      </c>
      <c r="P3" s="55" t="s">
        <v>19</v>
      </c>
      <c r="Q3" s="49" t="s">
        <v>15</v>
      </c>
      <c r="R3" s="59" t="s">
        <v>16</v>
      </c>
      <c r="S3" s="59" t="s">
        <v>17</v>
      </c>
      <c r="T3" s="59" t="s">
        <v>18</v>
      </c>
      <c r="U3" s="55" t="s">
        <v>19</v>
      </c>
      <c r="V3" s="49" t="s">
        <v>15</v>
      </c>
      <c r="W3" s="59" t="s">
        <v>16</v>
      </c>
      <c r="X3" s="59" t="s">
        <v>17</v>
      </c>
      <c r="Y3" s="59" t="s">
        <v>18</v>
      </c>
      <c r="Z3" s="16" t="s">
        <v>19</v>
      </c>
      <c r="AB3" s="19" t="s">
        <v>15</v>
      </c>
      <c r="AC3" s="59" t="s">
        <v>16</v>
      </c>
      <c r="AD3" s="59" t="s">
        <v>17</v>
      </c>
      <c r="AE3" s="59" t="s">
        <v>18</v>
      </c>
      <c r="AF3" s="55" t="s">
        <v>19</v>
      </c>
      <c r="AG3" s="11" t="s">
        <v>15</v>
      </c>
      <c r="AH3" s="59" t="s">
        <v>16</v>
      </c>
      <c r="AI3" s="59" t="s">
        <v>17</v>
      </c>
      <c r="AJ3" s="59" t="s">
        <v>18</v>
      </c>
      <c r="AK3" s="59" t="s">
        <v>19</v>
      </c>
      <c r="AL3" s="11" t="s">
        <v>15</v>
      </c>
      <c r="AM3" s="59" t="s">
        <v>16</v>
      </c>
      <c r="AN3" s="59" t="s">
        <v>17</v>
      </c>
      <c r="AO3" s="59" t="s">
        <v>18</v>
      </c>
      <c r="AP3" s="59" t="s">
        <v>19</v>
      </c>
      <c r="AQ3" s="11" t="s">
        <v>15</v>
      </c>
      <c r="AR3" s="59" t="s">
        <v>16</v>
      </c>
      <c r="AS3" s="59" t="s">
        <v>17</v>
      </c>
      <c r="AT3" s="59" t="s">
        <v>18</v>
      </c>
      <c r="AU3" s="59" t="s">
        <v>19</v>
      </c>
      <c r="AV3" s="11" t="s">
        <v>15</v>
      </c>
      <c r="AW3" s="59" t="s">
        <v>16</v>
      </c>
      <c r="AX3" s="59" t="s">
        <v>17</v>
      </c>
      <c r="AY3" s="59" t="s">
        <v>18</v>
      </c>
      <c r="AZ3" s="59" t="s">
        <v>19</v>
      </c>
      <c r="BA3" s="11" t="s">
        <v>15</v>
      </c>
      <c r="BB3" s="59" t="s">
        <v>16</v>
      </c>
      <c r="BC3" s="59" t="s">
        <v>17</v>
      </c>
      <c r="BD3" s="59" t="s">
        <v>18</v>
      </c>
      <c r="BE3" s="59" t="s">
        <v>19</v>
      </c>
      <c r="BF3" s="11" t="s">
        <v>15</v>
      </c>
      <c r="BG3" s="59" t="s">
        <v>16</v>
      </c>
      <c r="BH3" s="59" t="s">
        <v>17</v>
      </c>
      <c r="BI3" s="59" t="s">
        <v>18</v>
      </c>
      <c r="BJ3" s="16" t="s">
        <v>19</v>
      </c>
      <c r="BK3" s="11" t="s">
        <v>15</v>
      </c>
      <c r="BL3" s="59" t="s">
        <v>16</v>
      </c>
      <c r="BM3" s="59" t="s">
        <v>17</v>
      </c>
      <c r="BN3" s="59" t="s">
        <v>18</v>
      </c>
      <c r="BO3" s="59" t="s">
        <v>19</v>
      </c>
    </row>
    <row r="4" spans="1:67" x14ac:dyDescent="0.25">
      <c r="A4" s="48"/>
      <c r="B4" s="36">
        <v>1910</v>
      </c>
      <c r="C4" s="4">
        <v>1113829874.22</v>
      </c>
      <c r="D4" s="5"/>
      <c r="E4" s="5"/>
      <c r="F4" s="21"/>
      <c r="G4" s="50">
        <v>1612</v>
      </c>
      <c r="H4" s="13">
        <v>1116589070.76</v>
      </c>
      <c r="I4" s="5"/>
      <c r="J4" s="5"/>
      <c r="K4" s="21"/>
      <c r="L4" s="36">
        <v>1787</v>
      </c>
      <c r="M4" s="4">
        <v>1785415989.23</v>
      </c>
      <c r="N4" s="5"/>
      <c r="O4" s="5"/>
      <c r="P4" s="21"/>
      <c r="Q4" s="36">
        <v>1814</v>
      </c>
      <c r="R4" s="4">
        <v>1413867133.26</v>
      </c>
      <c r="S4" s="5"/>
      <c r="T4" s="5"/>
      <c r="U4" s="21"/>
      <c r="V4" s="36">
        <v>834</v>
      </c>
      <c r="W4" s="47">
        <v>317284236.80000001</v>
      </c>
      <c r="X4" s="5"/>
      <c r="Y4" s="5"/>
      <c r="Z4" s="17"/>
      <c r="AB4" s="20">
        <v>3656</v>
      </c>
      <c r="AC4" s="4">
        <v>628154519.13</v>
      </c>
      <c r="AD4" s="5"/>
      <c r="AE4" s="5"/>
      <c r="AF4" s="21"/>
      <c r="AG4" s="12">
        <v>3300</v>
      </c>
      <c r="AH4" s="4">
        <v>1106034766.4400001</v>
      </c>
      <c r="AI4" s="5"/>
      <c r="AJ4" s="5"/>
      <c r="AK4" s="5"/>
      <c r="AL4" s="12">
        <v>3228</v>
      </c>
      <c r="AM4" s="4">
        <v>1073814198.8399999</v>
      </c>
      <c r="AN4" s="5"/>
      <c r="AO4" s="5"/>
      <c r="AP4" s="5"/>
      <c r="AQ4" s="12">
        <v>2787</v>
      </c>
      <c r="AR4" s="4">
        <v>851744120.46000004</v>
      </c>
      <c r="AS4" s="5"/>
      <c r="AT4" s="5"/>
      <c r="AU4" s="5"/>
      <c r="AV4" s="12">
        <v>2784</v>
      </c>
      <c r="AW4" s="4">
        <v>803594995.97000003</v>
      </c>
      <c r="AX4" s="5"/>
      <c r="AY4" s="5"/>
      <c r="AZ4" s="5"/>
      <c r="BA4" s="12">
        <v>2560</v>
      </c>
      <c r="BB4" s="4">
        <v>988673065.99000001</v>
      </c>
      <c r="BC4" s="5"/>
      <c r="BD4" s="5"/>
      <c r="BE4" s="5"/>
      <c r="BF4" s="12">
        <v>2766</v>
      </c>
      <c r="BG4" s="4">
        <v>857185592.62</v>
      </c>
      <c r="BH4" s="5"/>
      <c r="BI4" s="5"/>
      <c r="BJ4" s="17"/>
      <c r="BK4" s="12">
        <v>2345</v>
      </c>
      <c r="BL4" s="4">
        <v>1165702421.5699999</v>
      </c>
      <c r="BM4" s="5"/>
      <c r="BN4" s="5"/>
      <c r="BO4" s="5"/>
    </row>
    <row r="5" spans="1:67" x14ac:dyDescent="0.25">
      <c r="A5" s="57" t="s">
        <v>20</v>
      </c>
      <c r="B5" s="50">
        <v>897</v>
      </c>
      <c r="C5" s="44">
        <v>194924360.80000001</v>
      </c>
      <c r="D5" s="45">
        <v>0.27860000000000001</v>
      </c>
      <c r="E5" s="45">
        <v>0.223</v>
      </c>
      <c r="F5" s="23">
        <f>C5/$C$4</f>
        <v>0.17500371045129573</v>
      </c>
      <c r="G5" s="50">
        <v>756</v>
      </c>
      <c r="H5" s="46">
        <v>343751195.74000001</v>
      </c>
      <c r="I5" s="45">
        <v>0.26600000000000001</v>
      </c>
      <c r="J5" s="45">
        <v>6.7000000000000004E-2</v>
      </c>
      <c r="K5" s="22">
        <f>H5/$H$4</f>
        <v>0.30785828443227348</v>
      </c>
      <c r="L5" s="50">
        <v>788</v>
      </c>
      <c r="M5" s="44">
        <v>393134411.69</v>
      </c>
      <c r="N5" s="45">
        <v>0.23749999999999999</v>
      </c>
      <c r="O5" s="45">
        <v>0.18</v>
      </c>
      <c r="P5" s="51">
        <f>M5/$M$4</f>
        <v>0.22019205275491449</v>
      </c>
      <c r="Q5" s="36">
        <v>744</v>
      </c>
      <c r="R5" s="4">
        <v>419346222.25999999</v>
      </c>
      <c r="S5" s="5">
        <v>0.26</v>
      </c>
      <c r="T5" s="5">
        <v>0.1</v>
      </c>
      <c r="U5" s="22">
        <f>R5/$R$4</f>
        <v>0.29659521209259571</v>
      </c>
      <c r="V5" s="36">
        <v>348</v>
      </c>
      <c r="W5" s="47">
        <v>91039356.299999997</v>
      </c>
      <c r="X5" s="5">
        <v>0.26</v>
      </c>
      <c r="Y5" s="5">
        <v>0.125</v>
      </c>
      <c r="Z5" s="18">
        <f>W5/$W$4</f>
        <v>0.2869331209712338</v>
      </c>
      <c r="AB5" s="20">
        <v>1245</v>
      </c>
      <c r="AC5" s="4">
        <v>182039049.97999999</v>
      </c>
      <c r="AD5" s="5" t="s">
        <v>21</v>
      </c>
      <c r="AE5" s="5">
        <v>0.23</v>
      </c>
      <c r="AF5" s="22">
        <f>AC5/$AC$4</f>
        <v>0.28979979357965269</v>
      </c>
      <c r="AG5" s="12">
        <v>1233</v>
      </c>
      <c r="AH5" s="4">
        <v>271829894</v>
      </c>
      <c r="AI5" s="5" t="s">
        <v>21</v>
      </c>
      <c r="AJ5" s="5">
        <v>0.23</v>
      </c>
      <c r="AK5" s="15">
        <f>AH5/$AH$4</f>
        <v>0.24576975538928159</v>
      </c>
      <c r="AL5" s="12">
        <v>1274</v>
      </c>
      <c r="AM5" s="4">
        <v>212331387.84999999</v>
      </c>
      <c r="AN5" s="5" t="s">
        <v>21</v>
      </c>
      <c r="AO5" s="5">
        <v>0.25</v>
      </c>
      <c r="AP5" s="6">
        <f>AM5/$AM$4</f>
        <v>0.19773568656418719</v>
      </c>
      <c r="AQ5" s="12">
        <v>1197</v>
      </c>
      <c r="AR5" s="4">
        <v>315345587.63999999</v>
      </c>
      <c r="AS5" s="5" t="s">
        <v>21</v>
      </c>
      <c r="AT5" s="5">
        <v>0.24079999999999999</v>
      </c>
      <c r="AU5" s="15">
        <f>AR5/$AR$4</f>
        <v>0.37023512116490082</v>
      </c>
      <c r="AV5" s="12">
        <v>1279</v>
      </c>
      <c r="AW5" s="4">
        <v>248883199.96000001</v>
      </c>
      <c r="AX5" s="5" t="s">
        <v>21</v>
      </c>
      <c r="AY5" s="5">
        <v>0.29649999999999999</v>
      </c>
      <c r="AZ5" s="15">
        <f>AW5/$AW$4</f>
        <v>0.30971223216687549</v>
      </c>
      <c r="BA5" s="12">
        <v>1084</v>
      </c>
      <c r="BB5" s="4">
        <v>260257556.38</v>
      </c>
      <c r="BC5" s="5">
        <v>0.26</v>
      </c>
      <c r="BD5" s="5">
        <v>0.27</v>
      </c>
      <c r="BE5" s="14">
        <f>BB5/$BB$4</f>
        <v>0.26323924999351844</v>
      </c>
      <c r="BF5" s="12">
        <v>1107</v>
      </c>
      <c r="BG5" s="4">
        <v>251438264.38</v>
      </c>
      <c r="BH5" s="5">
        <v>0.26</v>
      </c>
      <c r="BI5" s="5">
        <v>0.32300000000000001</v>
      </c>
      <c r="BJ5" s="24">
        <f>BG5/$BG$4</f>
        <v>0.2933300169120614</v>
      </c>
      <c r="BK5" s="43">
        <v>1054</v>
      </c>
      <c r="BL5" s="44">
        <v>238256249.16</v>
      </c>
      <c r="BM5" s="45">
        <v>0.27860000000000001</v>
      </c>
      <c r="BN5" s="45">
        <v>0.27979999999999999</v>
      </c>
      <c r="BO5" s="6">
        <f>BL5/$BL$4</f>
        <v>0.20438856842993425</v>
      </c>
    </row>
    <row r="6" spans="1:67" x14ac:dyDescent="0.25">
      <c r="A6" s="57" t="s">
        <v>22</v>
      </c>
      <c r="B6" s="50">
        <v>546</v>
      </c>
      <c r="C6" s="44">
        <v>121111212.93000001</v>
      </c>
      <c r="D6" s="45">
        <v>0.05</v>
      </c>
      <c r="E6" s="45">
        <v>4.07E-2</v>
      </c>
      <c r="F6" s="22">
        <f>C6/$C$4</f>
        <v>0.10873403177016827</v>
      </c>
      <c r="G6" s="50">
        <v>492</v>
      </c>
      <c r="H6" s="46">
        <v>184325977.19999999</v>
      </c>
      <c r="I6" s="45">
        <v>0.12280000000000001</v>
      </c>
      <c r="J6" s="45">
        <v>5.2999999999999999E-2</v>
      </c>
      <c r="K6" s="22">
        <f>H6/$H$4</f>
        <v>0.165079510472496</v>
      </c>
      <c r="L6" s="50">
        <v>490</v>
      </c>
      <c r="M6" s="44">
        <v>291814154.75999999</v>
      </c>
      <c r="N6" s="45">
        <v>0.15</v>
      </c>
      <c r="O6" s="45">
        <v>5.2999999999999999E-2</v>
      </c>
      <c r="P6" s="22">
        <f>M6/$M$4</f>
        <v>0.16344322920836576</v>
      </c>
      <c r="Q6" s="36">
        <v>478</v>
      </c>
      <c r="R6" s="4">
        <v>297646322.67000002</v>
      </c>
      <c r="S6" s="5">
        <v>0.15770000000000001</v>
      </c>
      <c r="T6" s="5">
        <v>7.0000000000000007E-2</v>
      </c>
      <c r="U6" s="22">
        <f t="shared" ref="U6:U9" si="0">R6/$R$4</f>
        <v>0.21051930246352576</v>
      </c>
      <c r="V6" s="36">
        <v>216</v>
      </c>
      <c r="W6" s="47">
        <v>62525576.229999997</v>
      </c>
      <c r="X6" s="5">
        <v>0.05</v>
      </c>
      <c r="Y6" s="5">
        <v>7.4999999999999997E-2</v>
      </c>
      <c r="Z6" s="18">
        <f t="shared" ref="Z6:Z9" si="1">W6/$W$4</f>
        <v>0.1970648679575373</v>
      </c>
      <c r="AB6" s="20">
        <v>522</v>
      </c>
      <c r="AC6" s="4">
        <v>127765874.92</v>
      </c>
      <c r="AD6" s="5" t="s">
        <v>21</v>
      </c>
      <c r="AE6" s="5">
        <v>0.1</v>
      </c>
      <c r="AF6" s="22">
        <f>AC6/$AC$4</f>
        <v>0.20339879922691148</v>
      </c>
      <c r="AG6" s="12">
        <v>502</v>
      </c>
      <c r="AH6" s="4">
        <v>151869640.66</v>
      </c>
      <c r="AI6" s="5" t="s">
        <v>21</v>
      </c>
      <c r="AJ6" s="5">
        <v>0.1</v>
      </c>
      <c r="AK6" s="15">
        <f>AH6/$AH$4</f>
        <v>0.13731000622053102</v>
      </c>
      <c r="AL6" s="12">
        <v>678</v>
      </c>
      <c r="AM6" s="4">
        <v>150722409.97</v>
      </c>
      <c r="AN6" s="5" t="s">
        <v>21</v>
      </c>
      <c r="AO6" s="5">
        <v>0.1</v>
      </c>
      <c r="AP6" s="15">
        <f>AM6/$AM$4</f>
        <v>0.14036172191876362</v>
      </c>
      <c r="AQ6" s="12">
        <v>637</v>
      </c>
      <c r="AR6" s="4">
        <v>179142699.15000001</v>
      </c>
      <c r="AS6" s="5" t="s">
        <v>21</v>
      </c>
      <c r="AT6" s="5">
        <v>0.15570000000000001</v>
      </c>
      <c r="AU6" s="15">
        <f>AR6/$AR$4</f>
        <v>0.21032455035116732</v>
      </c>
      <c r="AV6" s="12">
        <v>669</v>
      </c>
      <c r="AW6" s="4">
        <v>167818093.22</v>
      </c>
      <c r="AX6" s="5" t="s">
        <v>21</v>
      </c>
      <c r="AY6" s="5">
        <v>0.15570000000000001</v>
      </c>
      <c r="AZ6" s="15">
        <f>AW6/$AW$4</f>
        <v>0.20883416902992391</v>
      </c>
      <c r="BA6" s="12">
        <v>507</v>
      </c>
      <c r="BB6" s="4">
        <v>137400581.97</v>
      </c>
      <c r="BC6" s="5">
        <v>0.05</v>
      </c>
      <c r="BD6" s="5">
        <v>0.17</v>
      </c>
      <c r="BE6" s="14">
        <f>BB6/$BB$4</f>
        <v>0.13897473967535973</v>
      </c>
      <c r="BF6" s="12">
        <v>588</v>
      </c>
      <c r="BG6" s="4">
        <v>164456470.99000001</v>
      </c>
      <c r="BH6" s="5">
        <v>0.05</v>
      </c>
      <c r="BI6" s="5">
        <v>9.1999999999999998E-2</v>
      </c>
      <c r="BJ6" s="18">
        <f>BG6/$BG$4</f>
        <v>0.19185631723852994</v>
      </c>
      <c r="BK6" s="43">
        <v>643</v>
      </c>
      <c r="BL6" s="44">
        <v>130233601.59999999</v>
      </c>
      <c r="BM6" s="45">
        <v>0.05</v>
      </c>
      <c r="BN6" s="45">
        <v>0.13950000000000001</v>
      </c>
      <c r="BO6" s="14">
        <f>BL6/$BL$4</f>
        <v>0.11172113842278703</v>
      </c>
    </row>
    <row r="7" spans="1:67" x14ac:dyDescent="0.25">
      <c r="A7" s="57" t="s">
        <v>23</v>
      </c>
      <c r="B7" s="50">
        <v>73</v>
      </c>
      <c r="C7" s="44">
        <v>12309758.74</v>
      </c>
      <c r="D7" s="45">
        <v>0.03</v>
      </c>
      <c r="E7" s="45">
        <v>8.9999999999999993E-3</v>
      </c>
      <c r="F7" s="51">
        <f>C7/$C$4</f>
        <v>1.1051740508055916E-2</v>
      </c>
      <c r="G7" s="50">
        <v>65</v>
      </c>
      <c r="H7" s="46">
        <v>22003537.32</v>
      </c>
      <c r="I7" s="45">
        <v>0.03</v>
      </c>
      <c r="J7" s="45">
        <v>2.5000000000000001E-2</v>
      </c>
      <c r="K7" s="23">
        <f>H7/$H$4</f>
        <v>1.9706029636331134E-2</v>
      </c>
      <c r="L7" s="50">
        <v>60</v>
      </c>
      <c r="M7" s="44">
        <v>19297095.359999999</v>
      </c>
      <c r="N7" s="45">
        <v>0.03</v>
      </c>
      <c r="O7" s="45">
        <v>2.5000000000000001E-2</v>
      </c>
      <c r="P7" s="23">
        <f>M7/$M$4</f>
        <v>1.0808178864983895E-2</v>
      </c>
      <c r="Q7" s="36">
        <v>53</v>
      </c>
      <c r="R7" s="4">
        <v>27910843.890000001</v>
      </c>
      <c r="S7" s="5">
        <v>0.03</v>
      </c>
      <c r="T7" s="5">
        <v>0.02</v>
      </c>
      <c r="U7" s="23">
        <f t="shared" si="0"/>
        <v>1.9740782732281956E-2</v>
      </c>
      <c r="V7" s="36">
        <v>17</v>
      </c>
      <c r="W7" s="47">
        <v>545727.41</v>
      </c>
      <c r="X7" s="5">
        <v>0.05</v>
      </c>
      <c r="Y7" s="5">
        <v>7.4999999999999997E-3</v>
      </c>
      <c r="Z7" s="52">
        <f t="shared" si="1"/>
        <v>1.7199953439350946E-3</v>
      </c>
      <c r="AB7" s="20">
        <v>97</v>
      </c>
      <c r="AC7" s="4">
        <v>15256107.6</v>
      </c>
      <c r="AD7" s="5" t="s">
        <v>21</v>
      </c>
      <c r="AE7" s="5">
        <v>0.03</v>
      </c>
      <c r="AF7" s="23">
        <f>AC7/$AC$4</f>
        <v>2.4287189115712888E-2</v>
      </c>
      <c r="AG7" s="12">
        <v>114</v>
      </c>
      <c r="AH7" s="4">
        <v>22698290.43</v>
      </c>
      <c r="AI7" s="5" t="s">
        <v>21</v>
      </c>
      <c r="AJ7" s="5">
        <v>0.03</v>
      </c>
      <c r="AK7" s="6">
        <f>AH7/$AH$4</f>
        <v>2.0522221469637076E-2</v>
      </c>
      <c r="AL7" s="12">
        <v>145</v>
      </c>
      <c r="AM7" s="4">
        <v>22177960.210000001</v>
      </c>
      <c r="AN7" s="5" t="s">
        <v>21</v>
      </c>
      <c r="AO7" s="5">
        <v>0.03</v>
      </c>
      <c r="AP7" s="6">
        <f>AM7/$AM$4</f>
        <v>2.0653442871176406E-2</v>
      </c>
      <c r="AQ7" s="12">
        <v>168</v>
      </c>
      <c r="AR7" s="4">
        <v>63864808.109999999</v>
      </c>
      <c r="AS7" s="5" t="s">
        <v>21</v>
      </c>
      <c r="AT7" s="5">
        <v>2.18E-2</v>
      </c>
      <c r="AU7" s="15">
        <f>AR7/$AR$4</f>
        <v>7.4981213930198465E-2</v>
      </c>
      <c r="AV7" s="12">
        <v>194</v>
      </c>
      <c r="AW7" s="4">
        <v>20371402.300000001</v>
      </c>
      <c r="AX7" s="5" t="s">
        <v>21</v>
      </c>
      <c r="AY7" s="5">
        <v>0.03</v>
      </c>
      <c r="AZ7" s="6">
        <f>AW7/$AW$4</f>
        <v>2.5350334935087763E-2</v>
      </c>
      <c r="BA7" s="12">
        <v>146</v>
      </c>
      <c r="BB7" s="4">
        <v>14719042.32</v>
      </c>
      <c r="BC7" s="5">
        <v>0.05</v>
      </c>
      <c r="BD7" s="5">
        <v>0.03</v>
      </c>
      <c r="BE7" s="6">
        <f>BB7/$BB$4</f>
        <v>1.4887674021200529E-2</v>
      </c>
      <c r="BF7" s="12">
        <v>108</v>
      </c>
      <c r="BG7" s="4">
        <v>32794629.609999999</v>
      </c>
      <c r="BH7" s="5">
        <v>0.03</v>
      </c>
      <c r="BI7" s="5">
        <v>2.4799999999999999E-2</v>
      </c>
      <c r="BJ7" s="18">
        <f>BG7/$BG$4</f>
        <v>3.8258493717518917E-2</v>
      </c>
      <c r="BK7" s="43">
        <v>99</v>
      </c>
      <c r="BL7" s="44">
        <v>17224656.370000001</v>
      </c>
      <c r="BM7" s="45">
        <v>0.03</v>
      </c>
      <c r="BN7" s="45">
        <v>0.03</v>
      </c>
      <c r="BO7" s="6">
        <f>BL7/$BL$4</f>
        <v>1.4776203644495618E-2</v>
      </c>
    </row>
    <row r="8" spans="1:67" x14ac:dyDescent="0.25">
      <c r="A8" s="57" t="s">
        <v>24</v>
      </c>
      <c r="B8" s="50">
        <v>190</v>
      </c>
      <c r="C8" s="44">
        <v>27735135.82</v>
      </c>
      <c r="D8" s="45">
        <v>0.05</v>
      </c>
      <c r="E8" s="45">
        <v>4.07E-2</v>
      </c>
      <c r="F8" s="23">
        <f>C8/$C$4</f>
        <v>2.4900693060888261E-2</v>
      </c>
      <c r="G8" s="50">
        <v>171</v>
      </c>
      <c r="H8" s="46">
        <v>42062920.93</v>
      </c>
      <c r="I8" s="45">
        <v>0.05</v>
      </c>
      <c r="J8" s="45">
        <v>4.4999999999999998E-2</v>
      </c>
      <c r="K8" s="23">
        <f>H8/$H$4</f>
        <v>3.7670905108689728E-2</v>
      </c>
      <c r="L8" s="50">
        <v>160</v>
      </c>
      <c r="M8" s="44">
        <v>41219125.140000001</v>
      </c>
      <c r="N8" s="45">
        <v>0.05</v>
      </c>
      <c r="O8" s="45">
        <v>4.4999999999999998E-2</v>
      </c>
      <c r="P8" s="23">
        <f>M8/$M$4</f>
        <v>2.3086566597724185E-2</v>
      </c>
      <c r="Q8" s="36">
        <v>140</v>
      </c>
      <c r="R8" s="4">
        <v>16750262.67</v>
      </c>
      <c r="S8" s="5">
        <v>0.05</v>
      </c>
      <c r="T8" s="5">
        <v>2.5000000000000001E-2</v>
      </c>
      <c r="U8" s="23">
        <f t="shared" si="0"/>
        <v>1.1847126420838688E-2</v>
      </c>
      <c r="V8" s="36">
        <v>51</v>
      </c>
      <c r="W8" s="47">
        <v>5425053.5599999996</v>
      </c>
      <c r="X8" s="5">
        <v>0.05</v>
      </c>
      <c r="Y8" s="5">
        <v>1.7500000000000002E-2</v>
      </c>
      <c r="Z8" s="24">
        <f t="shared" si="1"/>
        <v>1.7098402412659662E-2</v>
      </c>
      <c r="AB8" s="20">
        <v>296</v>
      </c>
      <c r="AC8" s="4">
        <v>76322864.930000007</v>
      </c>
      <c r="AD8" s="5" t="s">
        <v>21</v>
      </c>
      <c r="AE8" s="5">
        <v>0.06</v>
      </c>
      <c r="AF8" s="22">
        <f>AC8/$AC$4</f>
        <v>0.12150332856907231</v>
      </c>
      <c r="AG8" s="12">
        <v>271</v>
      </c>
      <c r="AH8" s="4">
        <v>59366711.450000003</v>
      </c>
      <c r="AI8" s="5" t="s">
        <v>21</v>
      </c>
      <c r="AJ8" s="5">
        <v>0.06</v>
      </c>
      <c r="AK8" s="6">
        <f>AH8/$AH$4</f>
        <v>5.3675267045252065E-2</v>
      </c>
      <c r="AL8" s="12">
        <v>376</v>
      </c>
      <c r="AM8" s="4">
        <v>85846589.650000006</v>
      </c>
      <c r="AN8" s="5" t="s">
        <v>21</v>
      </c>
      <c r="AO8" s="5">
        <v>0.06</v>
      </c>
      <c r="AP8" s="15">
        <f>AM8/$AM$4</f>
        <v>7.9945478224013766E-2</v>
      </c>
      <c r="AQ8" s="12">
        <v>374</v>
      </c>
      <c r="AR8" s="4">
        <v>83871474.030000001</v>
      </c>
      <c r="AS8" s="5" t="s">
        <v>21</v>
      </c>
      <c r="AT8" s="5">
        <v>8.0199999999999994E-2</v>
      </c>
      <c r="AU8" s="15">
        <f>AR8/$AR$4</f>
        <v>9.8470270607449187E-2</v>
      </c>
      <c r="AV8" s="12">
        <v>296</v>
      </c>
      <c r="AW8" s="4">
        <v>39236100.939999998</v>
      </c>
      <c r="AX8" s="5" t="s">
        <v>21</v>
      </c>
      <c r="AY8" s="5">
        <v>9.5000000000000001E-2</v>
      </c>
      <c r="AZ8" s="6">
        <f>AW8/$AW$4</f>
        <v>4.8825715860312258E-2</v>
      </c>
      <c r="BA8" s="12">
        <v>202</v>
      </c>
      <c r="BB8" s="4">
        <v>47123172.640000001</v>
      </c>
      <c r="BC8" s="5">
        <v>2.8000000000000001E-2</v>
      </c>
      <c r="BD8" s="5">
        <v>7.0000000000000007E-2</v>
      </c>
      <c r="BE8" s="14">
        <f>BB8/$BB$4</f>
        <v>4.7663048849028354E-2</v>
      </c>
      <c r="BF8" s="12">
        <v>219</v>
      </c>
      <c r="BG8" s="4">
        <v>49002906.210000001</v>
      </c>
      <c r="BH8" s="5">
        <v>0.05</v>
      </c>
      <c r="BI8" s="5">
        <v>3.7900000000000003E-2</v>
      </c>
      <c r="BJ8" s="18">
        <f>BG8/$BG$4</f>
        <v>5.7167206999153959E-2</v>
      </c>
      <c r="BK8" s="43">
        <v>209</v>
      </c>
      <c r="BL8" s="44">
        <v>36019405.25</v>
      </c>
      <c r="BM8" s="45">
        <v>0.05</v>
      </c>
      <c r="BN8" s="45">
        <v>4.2500000000000003E-2</v>
      </c>
      <c r="BO8" s="6">
        <f>BL8/$BL$4</f>
        <v>3.0899314081794631E-2</v>
      </c>
    </row>
    <row r="9" spans="1:67" x14ac:dyDescent="0.25">
      <c r="A9" s="57" t="s">
        <v>25</v>
      </c>
      <c r="B9" s="50">
        <v>89</v>
      </c>
      <c r="C9" s="44">
        <v>41240577.409999996</v>
      </c>
      <c r="D9" s="45">
        <v>0.03</v>
      </c>
      <c r="E9" s="45">
        <v>0.03</v>
      </c>
      <c r="F9" s="22">
        <f>C9/$C$4</f>
        <v>3.7025921430667512E-2</v>
      </c>
      <c r="G9" s="50">
        <v>88</v>
      </c>
      <c r="H9" s="46">
        <v>64818335.539999999</v>
      </c>
      <c r="I9" s="45">
        <v>0.03</v>
      </c>
      <c r="J9" s="45">
        <v>2.75E-2</v>
      </c>
      <c r="K9" s="22">
        <f>H9/$H$4</f>
        <v>5.8050304482992809E-2</v>
      </c>
      <c r="L9" s="50">
        <v>100</v>
      </c>
      <c r="M9" s="44">
        <v>65001323.039999999</v>
      </c>
      <c r="N9" s="45">
        <v>0.03</v>
      </c>
      <c r="O9" s="45">
        <v>2.75E-2</v>
      </c>
      <c r="P9" s="22">
        <f>M9/$M$4</f>
        <v>3.6406822517610168E-2</v>
      </c>
      <c r="Q9" s="36">
        <v>104</v>
      </c>
      <c r="R9" s="4">
        <v>58223092.509999998</v>
      </c>
      <c r="S9" s="5">
        <v>0.03</v>
      </c>
      <c r="T9" s="5">
        <v>0.03</v>
      </c>
      <c r="U9" s="22">
        <f t="shared" si="0"/>
        <v>4.1180031093694849E-2</v>
      </c>
      <c r="V9" s="36">
        <v>43</v>
      </c>
      <c r="W9" s="47">
        <v>11167045.640000001</v>
      </c>
      <c r="X9" s="5">
        <v>0.03</v>
      </c>
      <c r="Y9" s="5">
        <v>1.4999999999999999E-2</v>
      </c>
      <c r="Z9" s="18">
        <f t="shared" si="1"/>
        <v>3.5195715213041434E-2</v>
      </c>
      <c r="AB9" s="20">
        <v>63</v>
      </c>
      <c r="AC9" s="4">
        <v>4295732.87</v>
      </c>
      <c r="AD9" s="5" t="s">
        <v>21</v>
      </c>
      <c r="AE9" s="5">
        <v>0.03</v>
      </c>
      <c r="AF9" s="23">
        <f>AC9/$AC$4</f>
        <v>6.8386563165216598E-3</v>
      </c>
      <c r="AG9" s="12">
        <v>42</v>
      </c>
      <c r="AH9" s="4">
        <v>22874679.960000001</v>
      </c>
      <c r="AI9" s="5" t="s">
        <v>21</v>
      </c>
      <c r="AJ9" s="5">
        <v>0.03</v>
      </c>
      <c r="AK9" s="6">
        <f>AH9/$AH$4</f>
        <v>2.0681700660845279E-2</v>
      </c>
      <c r="AL9" s="12">
        <v>51</v>
      </c>
      <c r="AM9" s="4">
        <v>5985917.7699999996</v>
      </c>
      <c r="AN9" s="5" t="s">
        <v>21</v>
      </c>
      <c r="AO9" s="5">
        <v>0.03</v>
      </c>
      <c r="AP9" s="6">
        <f>AM9/$AM$4</f>
        <v>5.5744446073318415E-3</v>
      </c>
      <c r="AQ9" s="12">
        <v>48</v>
      </c>
      <c r="AR9" s="4">
        <v>9939445.5199999996</v>
      </c>
      <c r="AS9" s="5" t="s">
        <v>21</v>
      </c>
      <c r="AT9" s="5">
        <v>1.2E-2</v>
      </c>
      <c r="AU9" s="6">
        <f>AR9/$AR$4</f>
        <v>1.1669520553463897E-2</v>
      </c>
      <c r="AV9" s="12">
        <v>80</v>
      </c>
      <c r="AW9" s="4">
        <v>8519937.1199999992</v>
      </c>
      <c r="AX9" s="5" t="s">
        <v>21</v>
      </c>
      <c r="AY9" s="5">
        <v>0.03</v>
      </c>
      <c r="AZ9" s="6">
        <f>AW9/$AW$4</f>
        <v>1.0602277469032506E-2</v>
      </c>
      <c r="BA9" s="12">
        <v>47</v>
      </c>
      <c r="BB9" s="4">
        <v>12375575.1</v>
      </c>
      <c r="BC9" s="5">
        <v>0.03</v>
      </c>
      <c r="BD9" s="5">
        <v>0.03</v>
      </c>
      <c r="BE9" s="6">
        <f>BB9/$BB$4</f>
        <v>1.2517358392491268E-2</v>
      </c>
      <c r="BF9" s="12">
        <v>74</v>
      </c>
      <c r="BG9" s="4">
        <v>33712799.619999997</v>
      </c>
      <c r="BH9" s="5">
        <v>2.8000000000000001E-2</v>
      </c>
      <c r="BI9" s="5">
        <v>3.15E-2</v>
      </c>
      <c r="BJ9" s="18">
        <f>BG9/$BG$4</f>
        <v>3.9329638657313808E-2</v>
      </c>
      <c r="BK9" s="43">
        <v>83</v>
      </c>
      <c r="BL9" s="44">
        <v>44380045.409999996</v>
      </c>
      <c r="BM9" s="45">
        <v>0.03</v>
      </c>
      <c r="BN9" s="45">
        <v>3.2500000000000001E-2</v>
      </c>
      <c r="BO9" s="15">
        <f>BL9/$BL$4</f>
        <v>3.8071504861616173E-2</v>
      </c>
    </row>
    <row r="10" spans="1:67" ht="30" customHeight="1" x14ac:dyDescent="0.25">
      <c r="A10" s="67" t="s">
        <v>26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2" spans="1:67" ht="14.45" customHeight="1" x14ac:dyDescent="0.25">
      <c r="A12" s="63" t="s">
        <v>27</v>
      </c>
      <c r="B12" s="63"/>
      <c r="C12" s="63"/>
      <c r="D12" s="63"/>
      <c r="E12" s="63"/>
      <c r="F12" s="63"/>
      <c r="G12" s="63"/>
      <c r="H12" s="63"/>
    </row>
    <row r="13" spans="1:67" x14ac:dyDescent="0.25">
      <c r="A13" s="8"/>
      <c r="B13" s="62" t="s">
        <v>28</v>
      </c>
      <c r="C13" s="62"/>
      <c r="D13" s="62"/>
      <c r="E13" s="62"/>
      <c r="F13" s="62"/>
      <c r="G13" s="62"/>
      <c r="H13" s="62"/>
    </row>
    <row r="14" spans="1:67" x14ac:dyDescent="0.25">
      <c r="A14" s="9"/>
      <c r="B14" s="62" t="s">
        <v>29</v>
      </c>
      <c r="C14" s="62"/>
      <c r="D14" s="62"/>
      <c r="E14" s="62"/>
      <c r="F14" s="62"/>
      <c r="G14" s="62"/>
      <c r="H14" s="62"/>
    </row>
    <row r="15" spans="1:67" x14ac:dyDescent="0.25">
      <c r="A15" s="10"/>
      <c r="B15" s="62" t="s">
        <v>30</v>
      </c>
      <c r="C15" s="62"/>
      <c r="D15" s="62"/>
      <c r="E15" s="62"/>
      <c r="F15" s="62"/>
      <c r="G15" s="62"/>
      <c r="H15" s="62"/>
    </row>
  </sheetData>
  <sheetProtection algorithmName="SHA-512" hashValue="4IbuPYdPuLWEI9aoqYbV6jVdmfAt+r0ke87DMkI6KCLieD7ZXe3rafGPmxG9jmjZtzClr6U6BH0v+jeDzJWIrg==" saltValue="O8U1+U1I92Wom44jQ5aLgw==" spinCount="100000" sheet="1" objects="1" scenarios="1"/>
  <mergeCells count="20">
    <mergeCell ref="BF2:BJ2"/>
    <mergeCell ref="AB2:AF2"/>
    <mergeCell ref="BA2:BE2"/>
    <mergeCell ref="AV2:AZ2"/>
    <mergeCell ref="A1:Z1"/>
    <mergeCell ref="B15:H15"/>
    <mergeCell ref="A12:H12"/>
    <mergeCell ref="A2:A3"/>
    <mergeCell ref="BK2:BO2"/>
    <mergeCell ref="A10:Z10"/>
    <mergeCell ref="B14:H14"/>
    <mergeCell ref="B13:H13"/>
    <mergeCell ref="Q2:U2"/>
    <mergeCell ref="L2:P2"/>
    <mergeCell ref="G2:K2"/>
    <mergeCell ref="B2:F2"/>
    <mergeCell ref="V2:Z2"/>
    <mergeCell ref="AQ2:AU2"/>
    <mergeCell ref="AL2:AP2"/>
    <mergeCell ref="AG2:AK2"/>
  </mergeCells>
  <printOptions horizontalCentered="1"/>
  <pageMargins left="0.25" right="0.25" top="0.75" bottom="0.75" header="0.3" footer="0.3"/>
  <pageSetup scale="52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8C1E1-5069-4383-B31E-FDBE6266EE57}">
  <dimension ref="A1:AR14"/>
  <sheetViews>
    <sheetView showGridLines="0" zoomScaleNormal="100" workbookViewId="0">
      <selection sqref="A1:A14"/>
    </sheetView>
  </sheetViews>
  <sheetFormatPr defaultRowHeight="15" x14ac:dyDescent="0.25"/>
  <cols>
    <col min="1" max="1" width="10.7109375" style="25" customWidth="1"/>
    <col min="2" max="2" width="8.28515625" style="25" customWidth="1"/>
    <col min="3" max="3" width="10.7109375" style="25" customWidth="1"/>
    <col min="4" max="4" width="18.28515625" style="25" customWidth="1"/>
    <col min="5" max="5" width="2.7109375" style="25" customWidth="1"/>
    <col min="6" max="6" width="10.7109375" style="25" customWidth="1"/>
    <col min="7" max="7" width="8.28515625" style="25" customWidth="1"/>
    <col min="8" max="8" width="10.7109375" style="25" customWidth="1"/>
    <col min="9" max="9" width="15.7109375" style="25" customWidth="1"/>
    <col min="10" max="12" width="8.28515625" style="25" customWidth="1"/>
    <col min="13" max="13" width="2.7109375" style="25" customWidth="1"/>
    <col min="14" max="14" width="10.7109375" style="25" customWidth="1"/>
    <col min="15" max="15" width="8.28515625" style="25" customWidth="1"/>
    <col min="16" max="16" width="10.7109375" style="25" customWidth="1"/>
    <col min="17" max="17" width="15.7109375" style="25" customWidth="1"/>
    <col min="18" max="20" width="8.28515625" style="25" customWidth="1"/>
    <col min="21" max="21" width="2.7109375" style="25" customWidth="1"/>
    <col min="22" max="22" width="10.7109375" style="25" customWidth="1"/>
    <col min="23" max="23" width="8.28515625" style="25" customWidth="1"/>
    <col min="24" max="24" width="10.7109375" style="25" customWidth="1"/>
    <col min="25" max="25" width="15.7109375" style="25" customWidth="1"/>
    <col min="26" max="28" width="8.28515625" style="25" customWidth="1"/>
    <col min="29" max="29" width="2.7109375" style="25" customWidth="1"/>
    <col min="30" max="30" width="10.7109375" style="25" customWidth="1"/>
    <col min="31" max="31" width="8.28515625" style="25" customWidth="1"/>
    <col min="32" max="32" width="10.7109375" style="25" customWidth="1"/>
    <col min="33" max="33" width="15.7109375" style="25" customWidth="1"/>
    <col min="34" max="36" width="8.28515625" style="25" customWidth="1"/>
    <col min="37" max="37" width="2.7109375" style="25" customWidth="1"/>
    <col min="38" max="38" width="10.7109375" style="25" customWidth="1"/>
    <col min="39" max="39" width="8.28515625" style="25" customWidth="1"/>
    <col min="40" max="40" width="10.7109375" style="25" customWidth="1"/>
    <col min="41" max="41" width="15.7109375" style="25" customWidth="1"/>
    <col min="42" max="44" width="8.28515625" style="25" customWidth="1"/>
    <col min="45" max="16384" width="9.140625" style="25"/>
  </cols>
  <sheetData>
    <row r="1" spans="1:44" s="26" customFormat="1" ht="38.25" x14ac:dyDescent="0.25">
      <c r="A1" s="79" t="s">
        <v>31</v>
      </c>
      <c r="B1" s="58" t="s">
        <v>32</v>
      </c>
      <c r="C1" s="58" t="s">
        <v>33</v>
      </c>
      <c r="D1" s="58" t="s">
        <v>34</v>
      </c>
      <c r="F1" s="79" t="s">
        <v>20</v>
      </c>
      <c r="G1" s="58" t="s">
        <v>32</v>
      </c>
      <c r="H1" s="58" t="s">
        <v>35</v>
      </c>
      <c r="I1" s="58" t="s">
        <v>36</v>
      </c>
      <c r="J1" s="58" t="s">
        <v>37</v>
      </c>
      <c r="K1" s="58" t="s">
        <v>38</v>
      </c>
      <c r="L1" s="58" t="s">
        <v>39</v>
      </c>
      <c r="N1" s="79" t="s">
        <v>22</v>
      </c>
      <c r="O1" s="58" t="s">
        <v>32</v>
      </c>
      <c r="P1" s="58" t="s">
        <v>40</v>
      </c>
      <c r="Q1" s="58" t="s">
        <v>41</v>
      </c>
      <c r="R1" s="58" t="s">
        <v>42</v>
      </c>
      <c r="S1" s="58" t="s">
        <v>43</v>
      </c>
      <c r="T1" s="58" t="s">
        <v>44</v>
      </c>
      <c r="V1" s="79" t="s">
        <v>23</v>
      </c>
      <c r="W1" s="58" t="s">
        <v>32</v>
      </c>
      <c r="X1" s="58" t="s">
        <v>45</v>
      </c>
      <c r="Y1" s="58" t="s">
        <v>46</v>
      </c>
      <c r="Z1" s="58" t="s">
        <v>47</v>
      </c>
      <c r="AA1" s="58" t="s">
        <v>48</v>
      </c>
      <c r="AB1" s="58" t="s">
        <v>49</v>
      </c>
      <c r="AD1" s="79" t="s">
        <v>24</v>
      </c>
      <c r="AE1" s="58" t="s">
        <v>32</v>
      </c>
      <c r="AF1" s="58" t="s">
        <v>50</v>
      </c>
      <c r="AG1" s="58" t="s">
        <v>51</v>
      </c>
      <c r="AH1" s="58" t="s">
        <v>52</v>
      </c>
      <c r="AI1" s="58" t="s">
        <v>53</v>
      </c>
      <c r="AJ1" s="58" t="s">
        <v>54</v>
      </c>
      <c r="AL1" s="79" t="s">
        <v>25</v>
      </c>
      <c r="AM1" s="58" t="s">
        <v>32</v>
      </c>
      <c r="AN1" s="58" t="s">
        <v>55</v>
      </c>
      <c r="AO1" s="58" t="s">
        <v>56</v>
      </c>
      <c r="AP1" s="58" t="s">
        <v>57</v>
      </c>
      <c r="AQ1" s="58" t="s">
        <v>58</v>
      </c>
      <c r="AR1" s="58" t="s">
        <v>59</v>
      </c>
    </row>
    <row r="2" spans="1:44" s="26" customFormat="1" ht="12.75" x14ac:dyDescent="0.25">
      <c r="A2" s="80"/>
      <c r="B2" s="27">
        <v>13</v>
      </c>
      <c r="C2" s="27">
        <f>'SB Goal Achievement'!AB4</f>
        <v>3656</v>
      </c>
      <c r="D2" s="28">
        <f>'SB Goal Achievement'!AC4</f>
        <v>628154519.13</v>
      </c>
      <c r="F2" s="80"/>
      <c r="G2" s="27">
        <v>13</v>
      </c>
      <c r="H2" s="27">
        <f>'SB Goal Achievement'!AB5</f>
        <v>1245</v>
      </c>
      <c r="I2" s="28">
        <f>'SB Goal Achievement'!AC5</f>
        <v>182039049.97999999</v>
      </c>
      <c r="J2" s="29"/>
      <c r="K2" s="29">
        <f>'SB Goal Achievement'!AE5</f>
        <v>0.23</v>
      </c>
      <c r="L2" s="30">
        <f>'SB Goal Achievement'!AF5</f>
        <v>0.28979979357965269</v>
      </c>
      <c r="N2" s="80"/>
      <c r="O2" s="27">
        <v>13</v>
      </c>
      <c r="P2" s="27">
        <f>'SB Goal Achievement'!AB6</f>
        <v>522</v>
      </c>
      <c r="Q2" s="28">
        <f>'SB Goal Achievement'!AC6</f>
        <v>127765874.92</v>
      </c>
      <c r="R2" s="29"/>
      <c r="S2" s="29">
        <f>'SB Goal Achievement'!AE6</f>
        <v>0.1</v>
      </c>
      <c r="T2" s="30">
        <f>'SB Goal Achievement'!AF6</f>
        <v>0.20339879922691148</v>
      </c>
      <c r="V2" s="80"/>
      <c r="W2" s="27">
        <v>13</v>
      </c>
      <c r="X2" s="27">
        <f>'SB Goal Achievement'!AB7</f>
        <v>97</v>
      </c>
      <c r="Y2" s="28">
        <f>'SB Goal Achievement'!AC7</f>
        <v>15256107.6</v>
      </c>
      <c r="Z2" s="29"/>
      <c r="AA2" s="29">
        <f>'SB Goal Achievement'!AE7</f>
        <v>0.03</v>
      </c>
      <c r="AB2" s="31">
        <f>'SB Goal Achievement'!AF7</f>
        <v>2.4287189115712888E-2</v>
      </c>
      <c r="AD2" s="80"/>
      <c r="AE2" s="27">
        <v>13</v>
      </c>
      <c r="AF2" s="27">
        <f>'SB Goal Achievement'!AB8</f>
        <v>296</v>
      </c>
      <c r="AG2" s="28">
        <f>'SB Goal Achievement'!AC8</f>
        <v>76322864.930000007</v>
      </c>
      <c r="AH2" s="29"/>
      <c r="AI2" s="29">
        <f>'SB Goal Achievement'!AE8</f>
        <v>0.06</v>
      </c>
      <c r="AJ2" s="30">
        <f>'SB Goal Achievement'!AF8</f>
        <v>0.12150332856907231</v>
      </c>
      <c r="AL2" s="80"/>
      <c r="AM2" s="27">
        <v>13</v>
      </c>
      <c r="AN2" s="27">
        <f>'SB Goal Achievement'!AB9</f>
        <v>63</v>
      </c>
      <c r="AO2" s="28">
        <f>'SB Goal Achievement'!AC9</f>
        <v>4295732.87</v>
      </c>
      <c r="AP2" s="29"/>
      <c r="AQ2" s="29">
        <f>'SB Goal Achievement'!AE9</f>
        <v>0.03</v>
      </c>
      <c r="AR2" s="31">
        <f>'SB Goal Achievement'!AF9</f>
        <v>6.8386563165216598E-3</v>
      </c>
    </row>
    <row r="3" spans="1:44" s="26" customFormat="1" ht="12.75" x14ac:dyDescent="0.25">
      <c r="A3" s="80"/>
      <c r="B3" s="27">
        <v>14</v>
      </c>
      <c r="C3" s="27">
        <f>'SB Goal Achievement'!AG4</f>
        <v>3300</v>
      </c>
      <c r="D3" s="28">
        <f>'SB Goal Achievement'!AH4</f>
        <v>1106034766.4400001</v>
      </c>
      <c r="F3" s="80"/>
      <c r="G3" s="27">
        <v>14</v>
      </c>
      <c r="H3" s="27">
        <f>'SB Goal Achievement'!AG5</f>
        <v>1233</v>
      </c>
      <c r="I3" s="28">
        <f>'SB Goal Achievement'!AH5</f>
        <v>271829894</v>
      </c>
      <c r="J3" s="29"/>
      <c r="K3" s="29">
        <f>'SB Goal Achievement'!AJ5</f>
        <v>0.23</v>
      </c>
      <c r="L3" s="30">
        <f>'SB Goal Achievement'!AK5</f>
        <v>0.24576975538928159</v>
      </c>
      <c r="N3" s="80"/>
      <c r="O3" s="27">
        <v>14</v>
      </c>
      <c r="P3" s="27">
        <f>'SB Goal Achievement'!AG6</f>
        <v>502</v>
      </c>
      <c r="Q3" s="28">
        <f>'SB Goal Achievement'!AH6</f>
        <v>151869640.66</v>
      </c>
      <c r="R3" s="29"/>
      <c r="S3" s="29">
        <f>'SB Goal Achievement'!AJ6</f>
        <v>0.1</v>
      </c>
      <c r="T3" s="30">
        <f>'SB Goal Achievement'!AK6</f>
        <v>0.13731000622053102</v>
      </c>
      <c r="V3" s="80"/>
      <c r="W3" s="27">
        <v>14</v>
      </c>
      <c r="X3" s="27">
        <f>'SB Goal Achievement'!AG7</f>
        <v>114</v>
      </c>
      <c r="Y3" s="28">
        <f>'SB Goal Achievement'!AH7</f>
        <v>22698290.43</v>
      </c>
      <c r="Z3" s="29"/>
      <c r="AA3" s="29">
        <f>'SB Goal Achievement'!AJ7</f>
        <v>0.03</v>
      </c>
      <c r="AB3" s="31">
        <f>'SB Goal Achievement'!AK7</f>
        <v>2.0522221469637076E-2</v>
      </c>
      <c r="AD3" s="80"/>
      <c r="AE3" s="27">
        <v>14</v>
      </c>
      <c r="AF3" s="27">
        <f>'SB Goal Achievement'!AG8</f>
        <v>271</v>
      </c>
      <c r="AG3" s="28">
        <f>'SB Goal Achievement'!AH8</f>
        <v>59366711.450000003</v>
      </c>
      <c r="AH3" s="29"/>
      <c r="AI3" s="29">
        <f>'SB Goal Achievement'!AJ8</f>
        <v>0.06</v>
      </c>
      <c r="AJ3" s="31">
        <f>'SB Goal Achievement'!AK8</f>
        <v>5.3675267045252065E-2</v>
      </c>
      <c r="AL3" s="80"/>
      <c r="AM3" s="27">
        <v>14</v>
      </c>
      <c r="AN3" s="27">
        <f>'SB Goal Achievement'!AG9</f>
        <v>42</v>
      </c>
      <c r="AO3" s="28">
        <f>'SB Goal Achievement'!AH9</f>
        <v>22874679.960000001</v>
      </c>
      <c r="AP3" s="29"/>
      <c r="AQ3" s="29">
        <f>'SB Goal Achievement'!AJ9</f>
        <v>0.03</v>
      </c>
      <c r="AR3" s="31">
        <f>'SB Goal Achievement'!AK9</f>
        <v>2.0681700660845279E-2</v>
      </c>
    </row>
    <row r="4" spans="1:44" s="26" customFormat="1" ht="12.75" x14ac:dyDescent="0.25">
      <c r="A4" s="80"/>
      <c r="B4" s="27">
        <v>15</v>
      </c>
      <c r="C4" s="27">
        <f>'SB Goal Achievement'!AL4</f>
        <v>3228</v>
      </c>
      <c r="D4" s="28">
        <f>'SB Goal Achievement'!AM4</f>
        <v>1073814198.8399999</v>
      </c>
      <c r="F4" s="80"/>
      <c r="G4" s="27">
        <v>15</v>
      </c>
      <c r="H4" s="27">
        <f>'SB Goal Achievement'!AL5</f>
        <v>1274</v>
      </c>
      <c r="I4" s="28">
        <f>'SB Goal Achievement'!AM5</f>
        <v>212331387.84999999</v>
      </c>
      <c r="J4" s="29"/>
      <c r="K4" s="29">
        <f>'SB Goal Achievement'!AO5</f>
        <v>0.25</v>
      </c>
      <c r="L4" s="31">
        <f>'SB Goal Achievement'!AP5</f>
        <v>0.19773568656418719</v>
      </c>
      <c r="N4" s="80"/>
      <c r="O4" s="27">
        <v>15</v>
      </c>
      <c r="P4" s="27">
        <f>'SB Goal Achievement'!AL6</f>
        <v>678</v>
      </c>
      <c r="Q4" s="28">
        <f>'SB Goal Achievement'!AM6</f>
        <v>150722409.97</v>
      </c>
      <c r="R4" s="29"/>
      <c r="S4" s="29">
        <f>'SB Goal Achievement'!AO6</f>
        <v>0.1</v>
      </c>
      <c r="T4" s="30">
        <f>'SB Goal Achievement'!AP6</f>
        <v>0.14036172191876362</v>
      </c>
      <c r="V4" s="80"/>
      <c r="W4" s="27">
        <v>15</v>
      </c>
      <c r="X4" s="27">
        <f>'SB Goal Achievement'!AL7</f>
        <v>145</v>
      </c>
      <c r="Y4" s="28">
        <f>'SB Goal Achievement'!AM7</f>
        <v>22177960.210000001</v>
      </c>
      <c r="Z4" s="29"/>
      <c r="AA4" s="29">
        <f>'SB Goal Achievement'!AO7</f>
        <v>0.03</v>
      </c>
      <c r="AB4" s="31">
        <f>'SB Goal Achievement'!AP7</f>
        <v>2.0653442871176406E-2</v>
      </c>
      <c r="AD4" s="80"/>
      <c r="AE4" s="27">
        <v>15</v>
      </c>
      <c r="AF4" s="27">
        <f>'SB Goal Achievement'!AL8</f>
        <v>376</v>
      </c>
      <c r="AG4" s="28">
        <f>'SB Goal Achievement'!AM8</f>
        <v>85846589.650000006</v>
      </c>
      <c r="AH4" s="29"/>
      <c r="AI4" s="29">
        <f>'SB Goal Achievement'!AO8</f>
        <v>0.06</v>
      </c>
      <c r="AJ4" s="30">
        <f>'SB Goal Achievement'!AP8</f>
        <v>7.9945478224013766E-2</v>
      </c>
      <c r="AL4" s="80"/>
      <c r="AM4" s="27">
        <v>15</v>
      </c>
      <c r="AN4" s="27">
        <f>'SB Goal Achievement'!AL9</f>
        <v>51</v>
      </c>
      <c r="AO4" s="28">
        <f>'SB Goal Achievement'!AM9</f>
        <v>5985917.7699999996</v>
      </c>
      <c r="AP4" s="29"/>
      <c r="AQ4" s="29">
        <f>'SB Goal Achievement'!AO9</f>
        <v>0.03</v>
      </c>
      <c r="AR4" s="31">
        <f>'SB Goal Achievement'!AP9</f>
        <v>5.5744446073318415E-3</v>
      </c>
    </row>
    <row r="5" spans="1:44" s="26" customFormat="1" ht="12.75" x14ac:dyDescent="0.25">
      <c r="A5" s="80"/>
      <c r="B5" s="27">
        <v>16</v>
      </c>
      <c r="C5" s="27">
        <f>'SB Goal Achievement'!AQ4</f>
        <v>2787</v>
      </c>
      <c r="D5" s="28">
        <f>'SB Goal Achievement'!AR4</f>
        <v>851744120.46000004</v>
      </c>
      <c r="F5" s="80"/>
      <c r="G5" s="27">
        <v>16</v>
      </c>
      <c r="H5" s="27">
        <f>'SB Goal Achievement'!AQ5</f>
        <v>1197</v>
      </c>
      <c r="I5" s="28">
        <f>'SB Goal Achievement'!AR5</f>
        <v>315345587.63999999</v>
      </c>
      <c r="J5" s="29"/>
      <c r="K5" s="29">
        <f>'SB Goal Achievement'!AT5</f>
        <v>0.24079999999999999</v>
      </c>
      <c r="L5" s="30">
        <f>'SB Goal Achievement'!AU5</f>
        <v>0.37023512116490082</v>
      </c>
      <c r="N5" s="80"/>
      <c r="O5" s="27">
        <v>16</v>
      </c>
      <c r="P5" s="27">
        <f>'SB Goal Achievement'!AQ6</f>
        <v>637</v>
      </c>
      <c r="Q5" s="28">
        <f>'SB Goal Achievement'!AR6</f>
        <v>179142699.15000001</v>
      </c>
      <c r="R5" s="29"/>
      <c r="S5" s="29">
        <f>'SB Goal Achievement'!AT6</f>
        <v>0.15570000000000001</v>
      </c>
      <c r="T5" s="30">
        <f>'SB Goal Achievement'!AU6</f>
        <v>0.21032455035116732</v>
      </c>
      <c r="V5" s="80"/>
      <c r="W5" s="27">
        <v>16</v>
      </c>
      <c r="X5" s="27">
        <f>'SB Goal Achievement'!AQ7</f>
        <v>168</v>
      </c>
      <c r="Y5" s="28">
        <f>'SB Goal Achievement'!AR7</f>
        <v>63864808.109999999</v>
      </c>
      <c r="Z5" s="29"/>
      <c r="AA5" s="29">
        <f>'SB Goal Achievement'!AT7</f>
        <v>2.18E-2</v>
      </c>
      <c r="AB5" s="30">
        <f>'SB Goal Achievement'!AU7</f>
        <v>7.4981213930198465E-2</v>
      </c>
      <c r="AD5" s="80"/>
      <c r="AE5" s="27">
        <v>16</v>
      </c>
      <c r="AF5" s="27">
        <f>'SB Goal Achievement'!AQ8</f>
        <v>374</v>
      </c>
      <c r="AG5" s="28">
        <f>'SB Goal Achievement'!AR8</f>
        <v>83871474.030000001</v>
      </c>
      <c r="AH5" s="29"/>
      <c r="AI5" s="29">
        <f>'SB Goal Achievement'!AT8</f>
        <v>8.0199999999999994E-2</v>
      </c>
      <c r="AJ5" s="30">
        <f>'SB Goal Achievement'!AU8</f>
        <v>9.8470270607449187E-2</v>
      </c>
      <c r="AL5" s="80"/>
      <c r="AM5" s="27">
        <v>16</v>
      </c>
      <c r="AN5" s="27">
        <f>'SB Goal Achievement'!AQ9</f>
        <v>48</v>
      </c>
      <c r="AO5" s="28">
        <f>'SB Goal Achievement'!AR9</f>
        <v>9939445.5199999996</v>
      </c>
      <c r="AP5" s="29"/>
      <c r="AQ5" s="29">
        <f>'SB Goal Achievement'!AT9</f>
        <v>1.2E-2</v>
      </c>
      <c r="AR5" s="31">
        <f>'SB Goal Achievement'!AU9</f>
        <v>1.1669520553463897E-2</v>
      </c>
    </row>
    <row r="6" spans="1:44" s="26" customFormat="1" ht="12.75" x14ac:dyDescent="0.25">
      <c r="A6" s="80"/>
      <c r="B6" s="27">
        <v>17</v>
      </c>
      <c r="C6" s="27">
        <f>'SB Goal Achievement'!AV4</f>
        <v>2784</v>
      </c>
      <c r="D6" s="28">
        <f>'SB Goal Achievement'!AW4</f>
        <v>803594995.97000003</v>
      </c>
      <c r="F6" s="80"/>
      <c r="G6" s="27">
        <v>17</v>
      </c>
      <c r="H6" s="27">
        <f>'SB Goal Achievement'!AV5</f>
        <v>1279</v>
      </c>
      <c r="I6" s="28">
        <f>'SB Goal Achievement'!AW5</f>
        <v>248883199.96000001</v>
      </c>
      <c r="J6" s="29"/>
      <c r="K6" s="29">
        <f>'SB Goal Achievement'!AY5</f>
        <v>0.29649999999999999</v>
      </c>
      <c r="L6" s="30">
        <f>'SB Goal Achievement'!AZ5</f>
        <v>0.30971223216687549</v>
      </c>
      <c r="N6" s="80"/>
      <c r="O6" s="27">
        <v>17</v>
      </c>
      <c r="P6" s="27">
        <f>'SB Goal Achievement'!AV6</f>
        <v>669</v>
      </c>
      <c r="Q6" s="28">
        <f>'SB Goal Achievement'!AW6</f>
        <v>167818093.22</v>
      </c>
      <c r="R6" s="29"/>
      <c r="S6" s="29">
        <f>'SB Goal Achievement'!AY6</f>
        <v>0.15570000000000001</v>
      </c>
      <c r="T6" s="30">
        <f>'SB Goal Achievement'!AZ6</f>
        <v>0.20883416902992391</v>
      </c>
      <c r="V6" s="80"/>
      <c r="W6" s="27">
        <v>17</v>
      </c>
      <c r="X6" s="27">
        <f>'SB Goal Achievement'!AV7</f>
        <v>194</v>
      </c>
      <c r="Y6" s="28">
        <f>'SB Goal Achievement'!AW7</f>
        <v>20371402.300000001</v>
      </c>
      <c r="Z6" s="29"/>
      <c r="AA6" s="29">
        <f>'SB Goal Achievement'!AY7</f>
        <v>0.03</v>
      </c>
      <c r="AB6" s="31">
        <f>'SB Goal Achievement'!AZ7</f>
        <v>2.5350334935087763E-2</v>
      </c>
      <c r="AD6" s="80"/>
      <c r="AE6" s="27">
        <v>17</v>
      </c>
      <c r="AF6" s="27">
        <f>'SB Goal Achievement'!AV8</f>
        <v>296</v>
      </c>
      <c r="AG6" s="28">
        <f>'SB Goal Achievement'!AW8</f>
        <v>39236100.939999998</v>
      </c>
      <c r="AH6" s="29"/>
      <c r="AI6" s="29">
        <f>'SB Goal Achievement'!AY8</f>
        <v>9.5000000000000001E-2</v>
      </c>
      <c r="AJ6" s="31">
        <f>'SB Goal Achievement'!AZ8</f>
        <v>4.8825715860312258E-2</v>
      </c>
      <c r="AL6" s="80"/>
      <c r="AM6" s="27">
        <v>17</v>
      </c>
      <c r="AN6" s="27">
        <f>'SB Goal Achievement'!AV9</f>
        <v>80</v>
      </c>
      <c r="AO6" s="28">
        <f>'SB Goal Achievement'!AW9</f>
        <v>8519937.1199999992</v>
      </c>
      <c r="AP6" s="29"/>
      <c r="AQ6" s="29">
        <f>'SB Goal Achievement'!AY9</f>
        <v>0.03</v>
      </c>
      <c r="AR6" s="31">
        <f>'SB Goal Achievement'!AZ9</f>
        <v>1.0602277469032506E-2</v>
      </c>
    </row>
    <row r="7" spans="1:44" s="26" customFormat="1" ht="12.75" x14ac:dyDescent="0.25">
      <c r="A7" s="80"/>
      <c r="B7" s="27">
        <v>18</v>
      </c>
      <c r="C7" s="27">
        <f>'SB Goal Achievement'!BA4</f>
        <v>2560</v>
      </c>
      <c r="D7" s="28">
        <f>'SB Goal Achievement'!BB4</f>
        <v>988673065.99000001</v>
      </c>
      <c r="F7" s="80"/>
      <c r="G7" s="27">
        <v>18</v>
      </c>
      <c r="H7" s="27">
        <f>'SB Goal Achievement'!BA5</f>
        <v>1084</v>
      </c>
      <c r="I7" s="28">
        <f>'SB Goal Achievement'!BB5</f>
        <v>260257556.38</v>
      </c>
      <c r="J7" s="29">
        <f>'SB Goal Achievement'!BC5</f>
        <v>0.26</v>
      </c>
      <c r="K7" s="29">
        <f>'SB Goal Achievement'!BD5</f>
        <v>0.27</v>
      </c>
      <c r="L7" s="32">
        <f>'SB Goal Achievement'!BE5</f>
        <v>0.26323924999351844</v>
      </c>
      <c r="N7" s="80"/>
      <c r="O7" s="27">
        <v>18</v>
      </c>
      <c r="P7" s="27">
        <f>'SB Goal Achievement'!BA6</f>
        <v>507</v>
      </c>
      <c r="Q7" s="28">
        <f>'SB Goal Achievement'!BB6</f>
        <v>137400581.97</v>
      </c>
      <c r="R7" s="29">
        <f>'SB Goal Achievement'!BC6</f>
        <v>0.05</v>
      </c>
      <c r="S7" s="29">
        <f>'SB Goal Achievement'!BD6</f>
        <v>0.17</v>
      </c>
      <c r="T7" s="32">
        <f>'SB Goal Achievement'!BE6</f>
        <v>0.13897473967535973</v>
      </c>
      <c r="V7" s="80"/>
      <c r="W7" s="27">
        <v>18</v>
      </c>
      <c r="X7" s="27">
        <f>'SB Goal Achievement'!BA7</f>
        <v>146</v>
      </c>
      <c r="Y7" s="28">
        <f>'SB Goal Achievement'!BB7</f>
        <v>14719042.32</v>
      </c>
      <c r="Z7" s="29">
        <f>'SB Goal Achievement'!BC7</f>
        <v>0.05</v>
      </c>
      <c r="AA7" s="29">
        <f>'SB Goal Achievement'!BD7</f>
        <v>0.03</v>
      </c>
      <c r="AB7" s="31">
        <f>'SB Goal Achievement'!BE7</f>
        <v>1.4887674021200529E-2</v>
      </c>
      <c r="AD7" s="80"/>
      <c r="AE7" s="27">
        <v>18</v>
      </c>
      <c r="AF7" s="27">
        <f>'SB Goal Achievement'!BA8</f>
        <v>202</v>
      </c>
      <c r="AG7" s="28">
        <f>'SB Goal Achievement'!BB8</f>
        <v>47123172.640000001</v>
      </c>
      <c r="AH7" s="29">
        <f>'SB Goal Achievement'!BC8</f>
        <v>2.8000000000000001E-2</v>
      </c>
      <c r="AI7" s="29">
        <f>'SB Goal Achievement'!BD8</f>
        <v>7.0000000000000007E-2</v>
      </c>
      <c r="AJ7" s="31">
        <f>'SB Goal Achievement'!BE8</f>
        <v>4.7663048849028354E-2</v>
      </c>
      <c r="AL7" s="80"/>
      <c r="AM7" s="27">
        <v>18</v>
      </c>
      <c r="AN7" s="27">
        <f>'SB Goal Achievement'!BA9</f>
        <v>47</v>
      </c>
      <c r="AO7" s="28">
        <f>'SB Goal Achievement'!BB9</f>
        <v>12375575.1</v>
      </c>
      <c r="AP7" s="29">
        <f>'SB Goal Achievement'!BC9</f>
        <v>0.03</v>
      </c>
      <c r="AQ7" s="29">
        <f>'SB Goal Achievement'!BD9</f>
        <v>0.03</v>
      </c>
      <c r="AR7" s="31">
        <f>'SB Goal Achievement'!BE9</f>
        <v>1.2517358392491268E-2</v>
      </c>
    </row>
    <row r="8" spans="1:44" s="26" customFormat="1" ht="12.75" x14ac:dyDescent="0.25">
      <c r="A8" s="80"/>
      <c r="B8" s="27">
        <v>19</v>
      </c>
      <c r="C8" s="27">
        <f>'SB Goal Achievement'!BF4</f>
        <v>2766</v>
      </c>
      <c r="D8" s="28">
        <f>'SB Goal Achievement'!BG4</f>
        <v>857185592.62</v>
      </c>
      <c r="F8" s="80"/>
      <c r="G8" s="27">
        <v>19</v>
      </c>
      <c r="H8" s="27">
        <f>'SB Goal Achievement'!BF5</f>
        <v>1107</v>
      </c>
      <c r="I8" s="28">
        <f>'SB Goal Achievement'!BG5</f>
        <v>251438264.38</v>
      </c>
      <c r="J8" s="29">
        <f>'SB Goal Achievement'!BH5</f>
        <v>0.26</v>
      </c>
      <c r="K8" s="29">
        <f>'SB Goal Achievement'!BI5</f>
        <v>0.32300000000000001</v>
      </c>
      <c r="L8" s="32">
        <f>'SB Goal Achievement'!BJ5</f>
        <v>0.2933300169120614</v>
      </c>
      <c r="N8" s="80"/>
      <c r="O8" s="27">
        <v>19</v>
      </c>
      <c r="P8" s="27">
        <f>'SB Goal Achievement'!BF6</f>
        <v>588</v>
      </c>
      <c r="Q8" s="28">
        <f>'SB Goal Achievement'!BG6</f>
        <v>164456470.99000001</v>
      </c>
      <c r="R8" s="29">
        <f>'SB Goal Achievement'!BH6</f>
        <v>0.05</v>
      </c>
      <c r="S8" s="29">
        <f>'SB Goal Achievement'!BI6</f>
        <v>9.1999999999999998E-2</v>
      </c>
      <c r="T8" s="30">
        <f>'SB Goal Achievement'!BJ6</f>
        <v>0.19185631723852994</v>
      </c>
      <c r="V8" s="80"/>
      <c r="W8" s="27">
        <v>19</v>
      </c>
      <c r="X8" s="27">
        <f>'SB Goal Achievement'!BF7</f>
        <v>108</v>
      </c>
      <c r="Y8" s="28">
        <f>'SB Goal Achievement'!BG7</f>
        <v>32794629.609999999</v>
      </c>
      <c r="Z8" s="29">
        <f>'SB Goal Achievement'!BH7</f>
        <v>0.03</v>
      </c>
      <c r="AA8" s="29">
        <f>'SB Goal Achievement'!BI7</f>
        <v>2.4799999999999999E-2</v>
      </c>
      <c r="AB8" s="30">
        <f>'SB Goal Achievement'!BJ7</f>
        <v>3.8258493717518917E-2</v>
      </c>
      <c r="AD8" s="80"/>
      <c r="AE8" s="27">
        <v>19</v>
      </c>
      <c r="AF8" s="27">
        <f>'SB Goal Achievement'!BF8</f>
        <v>219</v>
      </c>
      <c r="AG8" s="28">
        <f>'SB Goal Achievement'!BG8</f>
        <v>49002906.210000001</v>
      </c>
      <c r="AH8" s="29">
        <f>'SB Goal Achievement'!BH8</f>
        <v>0.05</v>
      </c>
      <c r="AI8" s="29">
        <f>'SB Goal Achievement'!BI8</f>
        <v>3.7900000000000003E-2</v>
      </c>
      <c r="AJ8" s="30">
        <f>'SB Goal Achievement'!BJ8</f>
        <v>5.7167206999153959E-2</v>
      </c>
      <c r="AL8" s="80"/>
      <c r="AM8" s="27">
        <v>19</v>
      </c>
      <c r="AN8" s="27">
        <f>'SB Goal Achievement'!BF9</f>
        <v>74</v>
      </c>
      <c r="AO8" s="28">
        <f>'SB Goal Achievement'!BG9</f>
        <v>33712799.619999997</v>
      </c>
      <c r="AP8" s="29">
        <f>'SB Goal Achievement'!BH9</f>
        <v>2.8000000000000001E-2</v>
      </c>
      <c r="AQ8" s="29">
        <f>'SB Goal Achievement'!BI9</f>
        <v>3.15E-2</v>
      </c>
      <c r="AR8" s="30">
        <f>'SB Goal Achievement'!BJ9</f>
        <v>3.9329638657313808E-2</v>
      </c>
    </row>
    <row r="9" spans="1:44" s="26" customFormat="1" ht="12.75" x14ac:dyDescent="0.25">
      <c r="A9" s="80"/>
      <c r="B9" s="27">
        <v>20</v>
      </c>
      <c r="C9" s="27">
        <f>'SB Goal Achievement'!BK4</f>
        <v>2345</v>
      </c>
      <c r="D9" s="28">
        <f>'SB Goal Achievement'!BL4</f>
        <v>1165702421.5699999</v>
      </c>
      <c r="F9" s="80"/>
      <c r="G9" s="27">
        <v>20</v>
      </c>
      <c r="H9" s="27">
        <f>'SB Goal Achievement'!BK5</f>
        <v>1054</v>
      </c>
      <c r="I9" s="28">
        <f>'SB Goal Achievement'!BL5</f>
        <v>238256249.16</v>
      </c>
      <c r="J9" s="29">
        <f>'SB Goal Achievement'!BM5</f>
        <v>0.27860000000000001</v>
      </c>
      <c r="K9" s="29">
        <f>'SB Goal Achievement'!BN5</f>
        <v>0.27979999999999999</v>
      </c>
      <c r="L9" s="31">
        <f>'SB Goal Achievement'!BO5</f>
        <v>0.20438856842993425</v>
      </c>
      <c r="N9" s="80"/>
      <c r="O9" s="27">
        <v>20</v>
      </c>
      <c r="P9" s="27">
        <f>'SB Goal Achievement'!BK6</f>
        <v>643</v>
      </c>
      <c r="Q9" s="28">
        <f>'SB Goal Achievement'!BL6</f>
        <v>130233601.59999999</v>
      </c>
      <c r="R9" s="29">
        <f>'SB Goal Achievement'!BM6</f>
        <v>0.05</v>
      </c>
      <c r="S9" s="29">
        <f>'SB Goal Achievement'!BN6</f>
        <v>0.13950000000000001</v>
      </c>
      <c r="T9" s="32">
        <f>'SB Goal Achievement'!BO6</f>
        <v>0.11172113842278703</v>
      </c>
      <c r="V9" s="80"/>
      <c r="W9" s="27">
        <v>20</v>
      </c>
      <c r="X9" s="27">
        <f>'SB Goal Achievement'!BK7</f>
        <v>99</v>
      </c>
      <c r="Y9" s="28">
        <f>'SB Goal Achievement'!BL7</f>
        <v>17224656.370000001</v>
      </c>
      <c r="Z9" s="29">
        <f>'SB Goal Achievement'!BM7</f>
        <v>0.03</v>
      </c>
      <c r="AA9" s="29">
        <f>'SB Goal Achievement'!BN7</f>
        <v>0.03</v>
      </c>
      <c r="AB9" s="31">
        <f>'SB Goal Achievement'!BO7</f>
        <v>1.4776203644495618E-2</v>
      </c>
      <c r="AD9" s="80"/>
      <c r="AE9" s="27">
        <v>20</v>
      </c>
      <c r="AF9" s="27">
        <f>'SB Goal Achievement'!BK8</f>
        <v>209</v>
      </c>
      <c r="AG9" s="28">
        <f>'SB Goal Achievement'!BL8</f>
        <v>36019405.25</v>
      </c>
      <c r="AH9" s="29">
        <f>'SB Goal Achievement'!BM8</f>
        <v>0.05</v>
      </c>
      <c r="AI9" s="29">
        <f>'SB Goal Achievement'!BN8</f>
        <v>4.2500000000000003E-2</v>
      </c>
      <c r="AJ9" s="31">
        <f>'SB Goal Achievement'!BO8</f>
        <v>3.0899314081794631E-2</v>
      </c>
      <c r="AL9" s="80"/>
      <c r="AM9" s="27">
        <v>20</v>
      </c>
      <c r="AN9" s="27">
        <f>'SB Goal Achievement'!BK9</f>
        <v>83</v>
      </c>
      <c r="AO9" s="28">
        <f>'SB Goal Achievement'!BL9</f>
        <v>44380045.409999996</v>
      </c>
      <c r="AP9" s="29">
        <f>'SB Goal Achievement'!BM9</f>
        <v>0.03</v>
      </c>
      <c r="AQ9" s="29">
        <f>'SB Goal Achievement'!BN9</f>
        <v>3.2500000000000001E-2</v>
      </c>
      <c r="AR9" s="30">
        <f>'SB Goal Achievement'!BO9</f>
        <v>3.8071504861616173E-2</v>
      </c>
    </row>
    <row r="10" spans="1:44" s="26" customFormat="1" ht="12.75" x14ac:dyDescent="0.25">
      <c r="A10" s="80"/>
      <c r="B10" s="27">
        <v>21</v>
      </c>
      <c r="C10" s="27">
        <f>'SB Goal Achievement'!B4</f>
        <v>1910</v>
      </c>
      <c r="D10" s="28">
        <f>'SB Goal Achievement'!C4</f>
        <v>1113829874.22</v>
      </c>
      <c r="F10" s="80"/>
      <c r="G10" s="27">
        <v>21</v>
      </c>
      <c r="H10" s="27">
        <f>'SB Goal Achievement'!B5</f>
        <v>897</v>
      </c>
      <c r="I10" s="28">
        <f>'SB Goal Achievement'!C5</f>
        <v>194924360.80000001</v>
      </c>
      <c r="J10" s="29">
        <f>'SB Goal Achievement'!D5</f>
        <v>0.27860000000000001</v>
      </c>
      <c r="K10" s="29">
        <f>'SB Goal Achievement'!E5</f>
        <v>0.223</v>
      </c>
      <c r="L10" s="31">
        <f>'SB Goal Achievement'!F5</f>
        <v>0.17500371045129573</v>
      </c>
      <c r="N10" s="80"/>
      <c r="O10" s="27">
        <v>21</v>
      </c>
      <c r="P10" s="27">
        <f>'SB Goal Achievement'!B6</f>
        <v>546</v>
      </c>
      <c r="Q10" s="28">
        <f>'SB Goal Achievement'!C6</f>
        <v>121111212.93000001</v>
      </c>
      <c r="R10" s="29">
        <f>'SB Goal Achievement'!D6</f>
        <v>0.05</v>
      </c>
      <c r="S10" s="29">
        <f>'SB Goal Achievement'!E6</f>
        <v>4.07E-2</v>
      </c>
      <c r="T10" s="30">
        <f>'SB Goal Achievement'!F6</f>
        <v>0.10873403177016827</v>
      </c>
      <c r="V10" s="80"/>
      <c r="W10" s="27">
        <v>21</v>
      </c>
      <c r="X10" s="27">
        <f>'SB Goal Achievement'!B7</f>
        <v>73</v>
      </c>
      <c r="Y10" s="28">
        <f>'SB Goal Achievement'!C7</f>
        <v>12309758.74</v>
      </c>
      <c r="Z10" s="29">
        <f>'SB Goal Achievement'!D7</f>
        <v>0.03</v>
      </c>
      <c r="AA10" s="29">
        <f>'SB Goal Achievement'!E7</f>
        <v>8.9999999999999993E-3</v>
      </c>
      <c r="AB10" s="32">
        <f>'SB Goal Achievement'!F7</f>
        <v>1.1051740508055916E-2</v>
      </c>
      <c r="AD10" s="80"/>
      <c r="AE10" s="27">
        <v>21</v>
      </c>
      <c r="AF10" s="27">
        <f>'SB Goal Achievement'!B8</f>
        <v>190</v>
      </c>
      <c r="AG10" s="28">
        <f>'SB Goal Achievement'!C8</f>
        <v>27735135.82</v>
      </c>
      <c r="AH10" s="29">
        <f>'SB Goal Achievement'!D8</f>
        <v>0.05</v>
      </c>
      <c r="AI10" s="29">
        <f>'SB Goal Achievement'!E8</f>
        <v>4.07E-2</v>
      </c>
      <c r="AJ10" s="31">
        <f>'SB Goal Achievement'!F8</f>
        <v>2.4900693060888261E-2</v>
      </c>
      <c r="AL10" s="80"/>
      <c r="AM10" s="27">
        <v>21</v>
      </c>
      <c r="AN10" s="27">
        <f>'SB Goal Achievement'!B9</f>
        <v>89</v>
      </c>
      <c r="AO10" s="28">
        <f>'SB Goal Achievement'!C9</f>
        <v>41240577.409999996</v>
      </c>
      <c r="AP10" s="29">
        <f>'SB Goal Achievement'!D9</f>
        <v>0.03</v>
      </c>
      <c r="AQ10" s="29">
        <f>'SB Goal Achievement'!E9</f>
        <v>0.03</v>
      </c>
      <c r="AR10" s="30">
        <f>'SB Goal Achievement'!F9</f>
        <v>3.7025921430667512E-2</v>
      </c>
    </row>
    <row r="11" spans="1:44" s="26" customFormat="1" ht="12.75" x14ac:dyDescent="0.25">
      <c r="A11" s="80"/>
      <c r="B11" s="27">
        <v>22</v>
      </c>
      <c r="C11" s="27">
        <f>'SB Goal Achievement'!G4</f>
        <v>1612</v>
      </c>
      <c r="D11" s="28">
        <f>'SB Goal Achievement'!H4</f>
        <v>1116589070.76</v>
      </c>
      <c r="F11" s="80"/>
      <c r="G11" s="27">
        <v>22</v>
      </c>
      <c r="H11" s="27">
        <f>'SB Goal Achievement'!G5</f>
        <v>756</v>
      </c>
      <c r="I11" s="28">
        <f>'SB Goal Achievement'!H5</f>
        <v>343751195.74000001</v>
      </c>
      <c r="J11" s="29">
        <f>'SB Goal Achievement'!I5</f>
        <v>0.26600000000000001</v>
      </c>
      <c r="K11" s="29">
        <f>'SB Goal Achievement'!J5</f>
        <v>6.7000000000000004E-2</v>
      </c>
      <c r="L11" s="30">
        <f>'SB Goal Achievement'!K5</f>
        <v>0.30785828443227348</v>
      </c>
      <c r="N11" s="80"/>
      <c r="O11" s="27">
        <v>22</v>
      </c>
      <c r="P11" s="27">
        <f>'SB Goal Achievement'!G6</f>
        <v>492</v>
      </c>
      <c r="Q11" s="28">
        <f>'SB Goal Achievement'!H6</f>
        <v>184325977.19999999</v>
      </c>
      <c r="R11" s="29">
        <f>'SB Goal Achievement'!I6</f>
        <v>0.12280000000000001</v>
      </c>
      <c r="S11" s="29">
        <f>'SB Goal Achievement'!J6</f>
        <v>5.2999999999999999E-2</v>
      </c>
      <c r="T11" s="30">
        <f>'SB Goal Achievement'!K6</f>
        <v>0.165079510472496</v>
      </c>
      <c r="V11" s="80"/>
      <c r="W11" s="27">
        <v>22</v>
      </c>
      <c r="X11" s="27">
        <f>'SB Goal Achievement'!G7</f>
        <v>65</v>
      </c>
      <c r="Y11" s="28">
        <f>'SB Goal Achievement'!H7</f>
        <v>22003537.32</v>
      </c>
      <c r="Z11" s="29">
        <f>'SB Goal Achievement'!I7</f>
        <v>0.03</v>
      </c>
      <c r="AA11" s="29">
        <f>'SB Goal Achievement'!J7</f>
        <v>2.5000000000000001E-2</v>
      </c>
      <c r="AB11" s="31">
        <f>'SB Goal Achievement'!K7</f>
        <v>1.9706029636331134E-2</v>
      </c>
      <c r="AD11" s="80"/>
      <c r="AE11" s="27">
        <v>22</v>
      </c>
      <c r="AF11" s="27">
        <f>'SB Goal Achievement'!G8</f>
        <v>171</v>
      </c>
      <c r="AG11" s="28">
        <f>'SB Goal Achievement'!H8</f>
        <v>42062920.93</v>
      </c>
      <c r="AH11" s="29">
        <f>'SB Goal Achievement'!I8</f>
        <v>0.05</v>
      </c>
      <c r="AI11" s="29">
        <f>'SB Goal Achievement'!J8</f>
        <v>4.4999999999999998E-2</v>
      </c>
      <c r="AJ11" s="31">
        <f>'SB Goal Achievement'!K8</f>
        <v>3.7670905108689728E-2</v>
      </c>
      <c r="AL11" s="80"/>
      <c r="AM11" s="27">
        <v>22</v>
      </c>
      <c r="AN11" s="27">
        <f>'SB Goal Achievement'!G9</f>
        <v>88</v>
      </c>
      <c r="AO11" s="28">
        <f>'SB Goal Achievement'!H9</f>
        <v>64818335.539999999</v>
      </c>
      <c r="AP11" s="29">
        <f>'SB Goal Achievement'!I9</f>
        <v>0.03</v>
      </c>
      <c r="AQ11" s="29">
        <f>'SB Goal Achievement'!J9</f>
        <v>2.75E-2</v>
      </c>
      <c r="AR11" s="30">
        <f>'SB Goal Achievement'!K9</f>
        <v>5.8050304482992809E-2</v>
      </c>
    </row>
    <row r="12" spans="1:44" s="26" customFormat="1" ht="12.75" x14ac:dyDescent="0.25">
      <c r="A12" s="80"/>
      <c r="B12" s="27">
        <v>23</v>
      </c>
      <c r="C12" s="27">
        <f>'SB Goal Achievement'!L4</f>
        <v>1787</v>
      </c>
      <c r="D12" s="28">
        <f>'SB Goal Achievement'!M4</f>
        <v>1785415989.23</v>
      </c>
      <c r="F12" s="80"/>
      <c r="G12" s="27">
        <v>23</v>
      </c>
      <c r="H12" s="27">
        <f>'SB Goal Achievement'!L5</f>
        <v>788</v>
      </c>
      <c r="I12" s="28">
        <f>'SB Goal Achievement'!M5</f>
        <v>393134411.69</v>
      </c>
      <c r="J12" s="29">
        <f>'SB Goal Achievement'!N5</f>
        <v>0.23749999999999999</v>
      </c>
      <c r="K12" s="29">
        <f>'SB Goal Achievement'!O5</f>
        <v>0.18</v>
      </c>
      <c r="L12" s="32">
        <f>'SB Goal Achievement'!P5</f>
        <v>0.22019205275491449</v>
      </c>
      <c r="N12" s="80"/>
      <c r="O12" s="27">
        <v>23</v>
      </c>
      <c r="P12" s="27">
        <f>'SB Goal Achievement'!L6</f>
        <v>490</v>
      </c>
      <c r="Q12" s="28">
        <f>'SB Goal Achievement'!M6</f>
        <v>291814154.75999999</v>
      </c>
      <c r="R12" s="29">
        <f>'SB Goal Achievement'!N6</f>
        <v>0.15</v>
      </c>
      <c r="S12" s="29">
        <f>'SB Goal Achievement'!O6</f>
        <v>5.2999999999999999E-2</v>
      </c>
      <c r="T12" s="30">
        <f>'SB Goal Achievement'!P6</f>
        <v>0.16344322920836576</v>
      </c>
      <c r="V12" s="80"/>
      <c r="W12" s="27">
        <v>23</v>
      </c>
      <c r="X12" s="27">
        <f>'SB Goal Achievement'!L7</f>
        <v>60</v>
      </c>
      <c r="Y12" s="28">
        <f>'SB Goal Achievement'!M7</f>
        <v>19297095.359999999</v>
      </c>
      <c r="Z12" s="29">
        <f>'SB Goal Achievement'!N7</f>
        <v>0.03</v>
      </c>
      <c r="AA12" s="29">
        <f>'SB Goal Achievement'!O7</f>
        <v>2.5000000000000001E-2</v>
      </c>
      <c r="AB12" s="31">
        <f>'SB Goal Achievement'!P7</f>
        <v>1.0808178864983895E-2</v>
      </c>
      <c r="AD12" s="80"/>
      <c r="AE12" s="27">
        <v>23</v>
      </c>
      <c r="AF12" s="27">
        <f>'SB Goal Achievement'!L8</f>
        <v>160</v>
      </c>
      <c r="AG12" s="28">
        <f>'SB Goal Achievement'!M8</f>
        <v>41219125.140000001</v>
      </c>
      <c r="AH12" s="29">
        <f>'SB Goal Achievement'!N8</f>
        <v>0.05</v>
      </c>
      <c r="AI12" s="29">
        <f>'SB Goal Achievement'!O8</f>
        <v>4.4999999999999998E-2</v>
      </c>
      <c r="AJ12" s="31">
        <f>'SB Goal Achievement'!P8</f>
        <v>2.3086566597724185E-2</v>
      </c>
      <c r="AL12" s="80"/>
      <c r="AM12" s="27">
        <v>23</v>
      </c>
      <c r="AN12" s="27">
        <f>'SB Goal Achievement'!L9</f>
        <v>100</v>
      </c>
      <c r="AO12" s="28">
        <f>'SB Goal Achievement'!M9</f>
        <v>65001323.039999999</v>
      </c>
      <c r="AP12" s="29">
        <f>'SB Goal Achievement'!N9</f>
        <v>0.03</v>
      </c>
      <c r="AQ12" s="29">
        <f>'SB Goal Achievement'!O9</f>
        <v>2.75E-2</v>
      </c>
      <c r="AR12" s="30">
        <f>'SB Goal Achievement'!P9</f>
        <v>3.6406822517610168E-2</v>
      </c>
    </row>
    <row r="13" spans="1:44" s="26" customFormat="1" ht="12.75" x14ac:dyDescent="0.25">
      <c r="A13" s="80"/>
      <c r="B13" s="27">
        <v>24</v>
      </c>
      <c r="C13" s="27">
        <f>'SB Goal Achievement'!Q4</f>
        <v>1814</v>
      </c>
      <c r="D13" s="28">
        <f>'SB Goal Achievement'!R4</f>
        <v>1413867133.26</v>
      </c>
      <c r="F13" s="80"/>
      <c r="G13" s="27">
        <v>24</v>
      </c>
      <c r="H13" s="27">
        <f>'SB Goal Achievement'!Q5</f>
        <v>744</v>
      </c>
      <c r="I13" s="28">
        <f>'SB Goal Achievement'!R5</f>
        <v>419346222.25999999</v>
      </c>
      <c r="J13" s="29">
        <f>'SB Goal Achievement'!S5</f>
        <v>0.26</v>
      </c>
      <c r="K13" s="29">
        <f>'SB Goal Achievement'!T5</f>
        <v>0.1</v>
      </c>
      <c r="L13" s="30">
        <f>'SB Goal Achievement'!U5</f>
        <v>0.29659521209259571</v>
      </c>
      <c r="N13" s="80"/>
      <c r="O13" s="27">
        <v>24</v>
      </c>
      <c r="P13" s="27">
        <f>'SB Goal Achievement'!Q6</f>
        <v>478</v>
      </c>
      <c r="Q13" s="28">
        <f>'SB Goal Achievement'!R6</f>
        <v>297646322.67000002</v>
      </c>
      <c r="R13" s="29">
        <f>'SB Goal Achievement'!S6</f>
        <v>0.15770000000000001</v>
      </c>
      <c r="S13" s="29">
        <f>'SB Goal Achievement'!T6</f>
        <v>7.0000000000000007E-2</v>
      </c>
      <c r="T13" s="30">
        <f>'SB Goal Achievement'!U6</f>
        <v>0.21051930246352576</v>
      </c>
      <c r="V13" s="80"/>
      <c r="W13" s="27">
        <v>24</v>
      </c>
      <c r="X13" s="27">
        <f>'SB Goal Achievement'!Q7</f>
        <v>53</v>
      </c>
      <c r="Y13" s="28">
        <f>'SB Goal Achievement'!R7</f>
        <v>27910843.890000001</v>
      </c>
      <c r="Z13" s="29">
        <f>'SB Goal Achievement'!S7</f>
        <v>0.03</v>
      </c>
      <c r="AA13" s="29">
        <f>'SB Goal Achievement'!T7</f>
        <v>0.02</v>
      </c>
      <c r="AB13" s="31">
        <f>'SB Goal Achievement'!U7</f>
        <v>1.9740782732281956E-2</v>
      </c>
      <c r="AD13" s="80"/>
      <c r="AE13" s="27">
        <v>24</v>
      </c>
      <c r="AF13" s="27">
        <f>'SB Goal Achievement'!Q8</f>
        <v>140</v>
      </c>
      <c r="AG13" s="28">
        <f>'SB Goal Achievement'!R8</f>
        <v>16750262.67</v>
      </c>
      <c r="AH13" s="29">
        <f>'SB Goal Achievement'!S8</f>
        <v>0.05</v>
      </c>
      <c r="AI13" s="29">
        <f>'SB Goal Achievement'!T8</f>
        <v>2.5000000000000001E-2</v>
      </c>
      <c r="AJ13" s="31">
        <f>'SB Goal Achievement'!U8</f>
        <v>1.1847126420838688E-2</v>
      </c>
      <c r="AL13" s="80"/>
      <c r="AM13" s="27">
        <v>24</v>
      </c>
      <c r="AN13" s="27">
        <f>'SB Goal Achievement'!Q9</f>
        <v>104</v>
      </c>
      <c r="AO13" s="28">
        <f>'SB Goal Achievement'!R9</f>
        <v>58223092.509999998</v>
      </c>
      <c r="AP13" s="29">
        <f>'SB Goal Achievement'!S9</f>
        <v>0.03</v>
      </c>
      <c r="AQ13" s="29">
        <f>'SB Goal Achievement'!T9</f>
        <v>0.03</v>
      </c>
      <c r="AR13" s="30">
        <f>'SB Goal Achievement'!U9</f>
        <v>4.1180031093694849E-2</v>
      </c>
    </row>
    <row r="14" spans="1:44" s="26" customFormat="1" ht="12.75" x14ac:dyDescent="0.25">
      <c r="A14" s="80"/>
      <c r="B14" s="27">
        <v>25</v>
      </c>
      <c r="C14" s="27">
        <f>'SB Goal Achievement'!V4</f>
        <v>834</v>
      </c>
      <c r="D14" s="28">
        <f>'SB Goal Achievement'!W4</f>
        <v>317284236.80000001</v>
      </c>
      <c r="F14" s="80"/>
      <c r="G14" s="27">
        <v>25</v>
      </c>
      <c r="H14" s="27">
        <f>'SB Goal Achievement'!V5</f>
        <v>348</v>
      </c>
      <c r="I14" s="28">
        <f>'SB Goal Achievement'!W5</f>
        <v>91039356.299999997</v>
      </c>
      <c r="J14" s="29">
        <f>'SB Goal Achievement'!X5</f>
        <v>0.26</v>
      </c>
      <c r="K14" s="53">
        <f>'SB Goal Achievement'!Y9</f>
        <v>1.4999999999999999E-2</v>
      </c>
      <c r="L14" s="30">
        <f>'SB Goal Achievement'!Z5</f>
        <v>0.2869331209712338</v>
      </c>
      <c r="N14" s="80"/>
      <c r="O14" s="27">
        <v>25</v>
      </c>
      <c r="P14" s="27">
        <f>'SB Goal Achievement'!Q6</f>
        <v>478</v>
      </c>
      <c r="Q14" s="28">
        <f>'SB Goal Achievement'!W6</f>
        <v>62525576.229999997</v>
      </c>
      <c r="R14" s="29">
        <f>'SB Goal Achievement'!X6</f>
        <v>0.05</v>
      </c>
      <c r="S14" s="29">
        <f>'SB Goal Achievement'!Y6</f>
        <v>7.4999999999999997E-2</v>
      </c>
      <c r="T14" s="30">
        <f>'SB Goal Achievement'!Z6</f>
        <v>0.1970648679575373</v>
      </c>
      <c r="V14" s="80"/>
      <c r="W14" s="27">
        <v>25</v>
      </c>
      <c r="X14" s="27">
        <f>'SB Goal Achievement'!V7</f>
        <v>17</v>
      </c>
      <c r="Y14" s="28">
        <f>'SB Goal Achievement'!W7</f>
        <v>545727.41</v>
      </c>
      <c r="Z14" s="29">
        <f>'SB Goal Achievement'!X7</f>
        <v>0.05</v>
      </c>
      <c r="AA14" s="29">
        <f>'SB Goal Achievement'!Y7</f>
        <v>7.4999999999999997E-3</v>
      </c>
      <c r="AB14" s="31">
        <f>'SB Goal Achievement'!Z7</f>
        <v>1.7199953439350946E-3</v>
      </c>
      <c r="AD14" s="80"/>
      <c r="AE14" s="27">
        <v>25</v>
      </c>
      <c r="AF14" s="27">
        <f>'SB Goal Achievement'!V8</f>
        <v>51</v>
      </c>
      <c r="AG14" s="28">
        <f>'SB Goal Achievement'!W8</f>
        <v>5425053.5599999996</v>
      </c>
      <c r="AH14" s="29">
        <f>'SB Goal Achievement'!X8</f>
        <v>0.05</v>
      </c>
      <c r="AI14" s="29">
        <f>'SB Goal Achievement'!Y8</f>
        <v>1.7500000000000002E-2</v>
      </c>
      <c r="AJ14" s="32">
        <f>'SB Goal Achievement'!Z8</f>
        <v>1.7098402412659662E-2</v>
      </c>
      <c r="AL14" s="80"/>
      <c r="AM14" s="27">
        <v>25</v>
      </c>
      <c r="AN14" s="27">
        <f>'SB Goal Achievement'!V9</f>
        <v>43</v>
      </c>
      <c r="AO14" s="28">
        <f>'SB Goal Achievement'!W9</f>
        <v>11167045.640000001</v>
      </c>
      <c r="AP14" s="29">
        <f>'SB Goal Achievement'!X9</f>
        <v>0.03</v>
      </c>
      <c r="AQ14" s="29">
        <f>'SB Goal Achievement'!Y9</f>
        <v>1.4999999999999999E-2</v>
      </c>
      <c r="AR14" s="30">
        <f>'SB Goal Achievement'!Z9</f>
        <v>3.5195715213041434E-2</v>
      </c>
    </row>
  </sheetData>
  <sheetProtection algorithmName="SHA-512" hashValue="/e//7pZzY8qfz5F3ifHJVyM/TiPywI1lDWzf8pZbHpiMtIrIlwu41bcbnWQNiYeaUWDpaylF78muw5fuVT9pXw==" saltValue="Ib6EhWtt5uBlMTKeC+6btg==" spinCount="100000" sheet="1" objects="1" scenarios="1"/>
  <mergeCells count="6">
    <mergeCell ref="AL1:AL14"/>
    <mergeCell ref="A1:A14"/>
    <mergeCell ref="F1:F14"/>
    <mergeCell ref="N1:N14"/>
    <mergeCell ref="V1:V14"/>
    <mergeCell ref="AD1:AD14"/>
  </mergeCells>
  <pageMargins left="0.7" right="0.7" top="0.75" bottom="0.75" header="0.3" footer="0.3"/>
  <pageSetup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EFB06-A157-440C-8811-D0E5D83CC92B}">
  <dimension ref="B2:G10"/>
  <sheetViews>
    <sheetView showGridLines="0" zoomScaleNormal="100" workbookViewId="0"/>
  </sheetViews>
  <sheetFormatPr defaultRowHeight="15" x14ac:dyDescent="0.25"/>
  <cols>
    <col min="3" max="3" width="8.28515625" customWidth="1"/>
    <col min="4" max="4" width="13.28515625" customWidth="1"/>
    <col min="5" max="5" width="18.28515625" customWidth="1"/>
    <col min="6" max="6" width="13.28515625" customWidth="1"/>
    <col min="7" max="7" width="9.140625" style="40" customWidth="1"/>
  </cols>
  <sheetData>
    <row r="2" spans="2:7" x14ac:dyDescent="0.25">
      <c r="B2" s="81" t="str">
        <f>'SB Goal Achievement'!A2</f>
        <v>SB
Category</v>
      </c>
      <c r="C2" s="71" t="s">
        <v>60</v>
      </c>
      <c r="D2" s="71"/>
      <c r="E2" s="69"/>
      <c r="F2" s="69"/>
      <c r="G2" s="41"/>
    </row>
    <row r="3" spans="2:7" ht="75" x14ac:dyDescent="0.25">
      <c r="B3" s="81"/>
      <c r="C3" s="35" t="s">
        <v>15</v>
      </c>
      <c r="D3" s="35" t="s">
        <v>61</v>
      </c>
      <c r="E3" s="35" t="s">
        <v>16</v>
      </c>
      <c r="F3" s="34" t="s">
        <v>62</v>
      </c>
      <c r="G3" s="39"/>
    </row>
    <row r="4" spans="2:7" x14ac:dyDescent="0.25">
      <c r="B4" s="54" t="s">
        <v>31</v>
      </c>
      <c r="C4" s="36">
        <f>'SB Goal Achievement'!V4</f>
        <v>834</v>
      </c>
      <c r="D4" s="36"/>
      <c r="E4" s="33">
        <f>'SB Goal Achievement'!W4</f>
        <v>317284236.80000001</v>
      </c>
      <c r="F4" s="5"/>
      <c r="G4" s="42"/>
    </row>
    <row r="5" spans="2:7" x14ac:dyDescent="0.25">
      <c r="B5" s="54" t="str">
        <f>'SB Goal Achievement'!A5</f>
        <v>SB</v>
      </c>
      <c r="C5" s="36">
        <f>'SB Goal Achievement'!V5</f>
        <v>348</v>
      </c>
      <c r="D5" s="38">
        <f>C5/$C$4</f>
        <v>0.41726618705035973</v>
      </c>
      <c r="E5" s="33">
        <f>'SB Goal Achievement'!W5</f>
        <v>91039356.299999997</v>
      </c>
      <c r="F5" s="5">
        <f>E5/$E$4</f>
        <v>0.2869331209712338</v>
      </c>
      <c r="G5" s="42"/>
    </row>
    <row r="6" spans="2:7" x14ac:dyDescent="0.25">
      <c r="B6" s="54" t="str">
        <f>'SB Goal Achievement'!A6</f>
        <v>SDB</v>
      </c>
      <c r="C6" s="36">
        <f>'SB Goal Achievement'!V6</f>
        <v>216</v>
      </c>
      <c r="D6" s="38">
        <f t="shared" ref="D6:D9" si="0">C6/$C$4</f>
        <v>0.25899280575539568</v>
      </c>
      <c r="E6" s="33">
        <f>'SB Goal Achievement'!W6</f>
        <v>62525576.229999997</v>
      </c>
      <c r="F6" s="5">
        <f t="shared" ref="F6:F9" si="1">E6/$E$4</f>
        <v>0.1970648679575373</v>
      </c>
      <c r="G6" s="42"/>
    </row>
    <row r="7" spans="2:7" x14ac:dyDescent="0.25">
      <c r="B7" s="54" t="str">
        <f>'SB Goal Achievement'!A7</f>
        <v>SDVOSB</v>
      </c>
      <c r="C7" s="36">
        <f>'SB Goal Achievement'!V7</f>
        <v>17</v>
      </c>
      <c r="D7" s="38">
        <f t="shared" si="0"/>
        <v>2.0383693045563551E-2</v>
      </c>
      <c r="E7" s="33">
        <f>'SB Goal Achievement'!W7</f>
        <v>545727.41</v>
      </c>
      <c r="F7" s="5">
        <f t="shared" si="1"/>
        <v>1.7199953439350946E-3</v>
      </c>
      <c r="G7" s="42"/>
    </row>
    <row r="8" spans="2:7" x14ac:dyDescent="0.25">
      <c r="B8" s="54" t="str">
        <f>'SB Goal Achievement'!A8</f>
        <v>WOSB</v>
      </c>
      <c r="C8" s="36">
        <f>'SB Goal Achievement'!V8</f>
        <v>51</v>
      </c>
      <c r="D8" s="38">
        <f t="shared" si="0"/>
        <v>6.1151079136690649E-2</v>
      </c>
      <c r="E8" s="33">
        <f>'SB Goal Achievement'!W8</f>
        <v>5425053.5599999996</v>
      </c>
      <c r="F8" s="5">
        <f t="shared" si="1"/>
        <v>1.7098402412659662E-2</v>
      </c>
      <c r="G8" s="42"/>
    </row>
    <row r="9" spans="2:7" x14ac:dyDescent="0.25">
      <c r="B9" s="54" t="str">
        <f>'SB Goal Achievement'!A9</f>
        <v>HUBZone</v>
      </c>
      <c r="C9" s="36">
        <f>'SB Goal Achievement'!V9</f>
        <v>43</v>
      </c>
      <c r="D9" s="38">
        <f t="shared" si="0"/>
        <v>5.1558752997601917E-2</v>
      </c>
      <c r="E9" s="33">
        <f>'SB Goal Achievement'!W9</f>
        <v>11167045.640000001</v>
      </c>
      <c r="F9" s="5">
        <f t="shared" si="1"/>
        <v>3.5195715213041434E-2</v>
      </c>
      <c r="G9" s="42"/>
    </row>
    <row r="10" spans="2:7" x14ac:dyDescent="0.25">
      <c r="E10" s="37"/>
    </row>
  </sheetData>
  <sheetProtection algorithmName="SHA-512" hashValue="KOGwHNlZNzbhot2SWFNNElh/uKfvC/vO+Dmmyb72pih1RzF8CKP+zdhgeqNPAm7sKRQBTvTdyEVOH7ef5PSgdA==" saltValue="qjFWbiZyFJalEZcGaO3Trg==" spinCount="100000" sheet="1" objects="1" scenarios="1" selectLockedCells="1" selectUnlockedCells="1"/>
  <mergeCells count="2">
    <mergeCell ref="C2:F2"/>
    <mergeCell ref="B2:B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A0B0F-1D75-4CD2-9F5C-AD1AC39460A8}">
  <sheetPr>
    <pageSetUpPr fitToPage="1"/>
  </sheetPr>
  <dimension ref="A1:B9"/>
  <sheetViews>
    <sheetView showGridLines="0" zoomScaleNormal="100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15.7109375" style="1" customWidth="1"/>
    <col min="2" max="2" width="90.7109375" style="2" customWidth="1"/>
    <col min="3" max="16384" width="8.85546875" style="1"/>
  </cols>
  <sheetData>
    <row r="1" spans="1:2" ht="19.899999999999999" customHeight="1" x14ac:dyDescent="0.25">
      <c r="A1" s="56" t="s">
        <v>63</v>
      </c>
      <c r="B1" s="56" t="s">
        <v>64</v>
      </c>
    </row>
    <row r="2" spans="1:2" ht="19.899999999999999" customHeight="1" x14ac:dyDescent="0.25">
      <c r="A2" s="3" t="s">
        <v>65</v>
      </c>
      <c r="B2" s="7" t="s">
        <v>66</v>
      </c>
    </row>
    <row r="3" spans="1:2" ht="19.899999999999999" customHeight="1" x14ac:dyDescent="0.25">
      <c r="A3" s="3" t="s">
        <v>25</v>
      </c>
      <c r="B3" s="7" t="s">
        <v>67</v>
      </c>
    </row>
    <row r="4" spans="1:2" ht="19.899999999999999" customHeight="1" x14ac:dyDescent="0.25">
      <c r="A4" s="3" t="s">
        <v>68</v>
      </c>
      <c r="B4" s="7" t="s">
        <v>69</v>
      </c>
    </row>
    <row r="5" spans="1:2" ht="19.899999999999999" customHeight="1" x14ac:dyDescent="0.25">
      <c r="A5" s="3" t="s">
        <v>20</v>
      </c>
      <c r="B5" s="7" t="s">
        <v>70</v>
      </c>
    </row>
    <row r="6" spans="1:2" ht="19.899999999999999" customHeight="1" x14ac:dyDescent="0.25">
      <c r="A6" s="3" t="s">
        <v>71</v>
      </c>
      <c r="B6" s="7" t="s">
        <v>72</v>
      </c>
    </row>
    <row r="7" spans="1:2" ht="19.899999999999999" customHeight="1" x14ac:dyDescent="0.25">
      <c r="A7" s="3" t="s">
        <v>22</v>
      </c>
      <c r="B7" s="7" t="s">
        <v>73</v>
      </c>
    </row>
    <row r="8" spans="1:2" ht="19.899999999999999" customHeight="1" x14ac:dyDescent="0.25">
      <c r="A8" s="3" t="s">
        <v>23</v>
      </c>
      <c r="B8" s="7" t="s">
        <v>74</v>
      </c>
    </row>
    <row r="9" spans="1:2" ht="19.899999999999999" customHeight="1" x14ac:dyDescent="0.25">
      <c r="A9" s="3" t="s">
        <v>24</v>
      </c>
      <c r="B9" s="7" t="s">
        <v>75</v>
      </c>
    </row>
  </sheetData>
  <sheetProtection algorithmName="SHA-512" hashValue="fpbjvjMPbWptuAbo9P/+qDf+V+4xkAptfaR4QQWllKrIVVwdPef8YAGdSxFb7FjN8b4m13iE33vPKeWPSlSYvg==" saltValue="dvPnQEJPVlAttSTsUb0ZDw==" spinCount="100000" sheet="1" objects="1" scenarios="1"/>
  <printOptions horizontalCentered="1"/>
  <pageMargins left="0.25" right="0.25" top="0.75" bottom="0.75" header="0.3" footer="0.3"/>
  <pageSetup scale="9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A73A3BE3A1A149A1FAA16062C8F661" ma:contentTypeVersion="6" ma:contentTypeDescription="Create a new document." ma:contentTypeScope="" ma:versionID="76cfd1c40a9428939387c450b6deaf64">
  <xsd:schema xmlns:xsd="http://www.w3.org/2001/XMLSchema" xmlns:xs="http://www.w3.org/2001/XMLSchema" xmlns:p="http://schemas.microsoft.com/office/2006/metadata/properties" xmlns:ns2="7de860f5-b8ae-40db-9392-2ef9c66a2e33" xmlns:ns3="60338b6b-5120-4662-9abc-2300e2ceb8b5" targetNamespace="http://schemas.microsoft.com/office/2006/metadata/properties" ma:root="true" ma:fieldsID="211aa2a0be039fa3a549da89ed719b65" ns2:_="" ns3:_="">
    <xsd:import namespace="7de860f5-b8ae-40db-9392-2ef9c66a2e33"/>
    <xsd:import namespace="60338b6b-5120-4662-9abc-2300e2ceb8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e860f5-b8ae-40db-9392-2ef9c66a2e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38b6b-5120-4662-9abc-2300e2ceb8b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312692-4646-4ECB-B02E-F30EA3CA70B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60D65AF-4CC3-4235-B0D0-B0E7F40947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e860f5-b8ae-40db-9392-2ef9c66a2e33"/>
    <ds:schemaRef ds:uri="60338b6b-5120-4662-9abc-2300e2ceb8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F3D0BA-519D-45AB-BE38-059A77276C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SB Goal Achievement</vt:lpstr>
      <vt:lpstr>SB Trends</vt:lpstr>
      <vt:lpstr>FY25 Pie Charts</vt:lpstr>
      <vt:lpstr>List of Acronyms</vt:lpstr>
      <vt:lpstr>'List of Acronyms'!Print_Area</vt:lpstr>
      <vt:lpstr>'SB Goal Achievement'!Print_Area</vt:lpstr>
    </vt:vector>
  </TitlesOfParts>
  <Manager/>
  <Company>USACE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E1EXXTSG</dc:creator>
  <cp:keywords/>
  <dc:description/>
  <cp:lastModifiedBy>Michael Stearns</cp:lastModifiedBy>
  <cp:revision/>
  <dcterms:created xsi:type="dcterms:W3CDTF">2015-02-24T15:29:21Z</dcterms:created>
  <dcterms:modified xsi:type="dcterms:W3CDTF">2025-04-28T18:57:33Z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0x01010040A73A3BE3A1A149A1FAA16062C8F661</vt:lpwstr>
  </property>
</Properties>
</file>